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022特岗教师招聘综合成绩及拟入围体检考生名单公示" sheetId="2" r:id="rId1"/>
  </sheets>
  <definedNames>
    <definedName name="_xlnm.Print_Titles" localSheetId="0">'2022特岗教师招聘综合成绩及拟入围体检考生名单公示'!$1:$2</definedName>
  </definedNames>
  <calcPr calcId="144525"/>
</workbook>
</file>

<file path=xl/sharedStrings.xml><?xml version="1.0" encoding="utf-8"?>
<sst xmlns="http://schemas.openxmlformats.org/spreadsheetml/2006/main" count="382" uniqueCount="97">
  <si>
    <r>
      <rPr>
        <sz val="12"/>
        <color rgb="FF000000"/>
        <rFont val="仿宋_GB2312"/>
        <charset val="134"/>
      </rPr>
      <t>附件1:</t>
    </r>
    <r>
      <rPr>
        <sz val="12"/>
        <color rgb="FF000000"/>
        <rFont val="黑体"/>
        <charset val="134"/>
      </rPr>
      <t>丹寨县2022年“特岗计划” 教师招聘综合成绩及拟入围体检考生名单公示</t>
    </r>
  </si>
  <si>
    <t>序号</t>
  </si>
  <si>
    <t>姓名</t>
  </si>
  <si>
    <t>报考县</t>
  </si>
  <si>
    <t>报考学段</t>
  </si>
  <si>
    <t>报考学科</t>
  </si>
  <si>
    <t>笔试成绩
（四舍五入后保留2位小数）</t>
  </si>
  <si>
    <t>面试成绩
（四舍五入后保留2位小数）</t>
  </si>
  <si>
    <t>笔试成绩折算（50%）</t>
  </si>
  <si>
    <t>面试成绩折算（50%）</t>
  </si>
  <si>
    <t>综合分
（笔试50%+面试50%）</t>
  </si>
  <si>
    <t>是否入围体检</t>
  </si>
  <si>
    <t>刘少雨</t>
  </si>
  <si>
    <t>丹寨县</t>
  </si>
  <si>
    <t>小学</t>
  </si>
  <si>
    <t>语文</t>
  </si>
  <si>
    <t>入围体检</t>
  </si>
  <si>
    <t>周艳玲</t>
  </si>
  <si>
    <t>王秋丽</t>
  </si>
  <si>
    <t/>
  </si>
  <si>
    <t>赵燕</t>
  </si>
  <si>
    <t>陆晓秀</t>
  </si>
  <si>
    <t>文春丽</t>
  </si>
  <si>
    <t>刘青</t>
  </si>
  <si>
    <t>数学</t>
  </si>
  <si>
    <t>农佩文</t>
  </si>
  <si>
    <t>谢进会</t>
  </si>
  <si>
    <t>吴泰云</t>
  </si>
  <si>
    <t>王应兰</t>
  </si>
  <si>
    <t>杨雪</t>
  </si>
  <si>
    <t>夏小芳</t>
  </si>
  <si>
    <t>英语</t>
  </si>
  <si>
    <t>王雪</t>
  </si>
  <si>
    <t>杨倩</t>
  </si>
  <si>
    <t>龙小妹</t>
  </si>
  <si>
    <t>姜基桃</t>
  </si>
  <si>
    <t>余海花</t>
  </si>
  <si>
    <t>黎忠琴</t>
  </si>
  <si>
    <t>金应弛</t>
  </si>
  <si>
    <t>石静一</t>
  </si>
  <si>
    <t>梁任燕</t>
  </si>
  <si>
    <t>宋定周</t>
  </si>
  <si>
    <t>杨光叶</t>
  </si>
  <si>
    <t>张晓芳</t>
  </si>
  <si>
    <t>余祝英</t>
  </si>
  <si>
    <t>杨胜英</t>
  </si>
  <si>
    <t>吴雍康</t>
  </si>
  <si>
    <t>体育</t>
  </si>
  <si>
    <t>王昌胜</t>
  </si>
  <si>
    <t>马应莉</t>
  </si>
  <si>
    <t>田如军</t>
  </si>
  <si>
    <t>杨明艳</t>
  </si>
  <si>
    <t>李通</t>
  </si>
  <si>
    <t>王荣</t>
  </si>
  <si>
    <t>文海燕</t>
  </si>
  <si>
    <t>文良顺</t>
  </si>
  <si>
    <t>李佳琴</t>
  </si>
  <si>
    <t>心理健康</t>
  </si>
  <si>
    <t>高芮</t>
  </si>
  <si>
    <t>杨梅花</t>
  </si>
  <si>
    <t>沈建兰</t>
  </si>
  <si>
    <t>杨涓</t>
  </si>
  <si>
    <t>王强</t>
  </si>
  <si>
    <t>杨琴</t>
  </si>
  <si>
    <t>屠丽龙</t>
  </si>
  <si>
    <t>彭占清</t>
  </si>
  <si>
    <t>韦金花</t>
  </si>
  <si>
    <t>文艳</t>
  </si>
  <si>
    <t>刘佐琴</t>
  </si>
  <si>
    <t>莫维雯</t>
  </si>
  <si>
    <t>罗林美</t>
  </si>
  <si>
    <t>李银</t>
  </si>
  <si>
    <t>范琳</t>
  </si>
  <si>
    <t>王婕</t>
  </si>
  <si>
    <t>杨蛟</t>
  </si>
  <si>
    <t>王定燕</t>
  </si>
  <si>
    <t>韦晓媚</t>
  </si>
  <si>
    <t>蒙永良</t>
  </si>
  <si>
    <t>丁欣羽</t>
  </si>
  <si>
    <t>初中</t>
  </si>
  <si>
    <t>罗世银</t>
  </si>
  <si>
    <t>潘文练</t>
  </si>
  <si>
    <t>罗顺群</t>
  </si>
  <si>
    <t>蒙礼梅</t>
  </si>
  <si>
    <t>杨杰</t>
  </si>
  <si>
    <t>刘正龙</t>
  </si>
  <si>
    <t>李文杰</t>
  </si>
  <si>
    <t>龙宇</t>
  </si>
  <si>
    <t>文光英</t>
  </si>
  <si>
    <t>张萌</t>
  </si>
  <si>
    <t>唐艺</t>
  </si>
  <si>
    <t>周华艳</t>
  </si>
  <si>
    <t>吴依依</t>
  </si>
  <si>
    <t>吴小春</t>
  </si>
  <si>
    <t>政治</t>
  </si>
  <si>
    <t>李旭梅</t>
  </si>
  <si>
    <t>李秋灵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</si>
</sst>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indexed="8"/>
      <name val="黑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workbookViewId="0">
      <selection activeCell="S6" sqref="S6"/>
    </sheetView>
  </sheetViews>
  <sheetFormatPr defaultColWidth="9" defaultRowHeight="14.25"/>
  <cols>
    <col min="1" max="1" width="5.125" customWidth="1"/>
    <col min="2" max="2" width="7.875" customWidth="1"/>
    <col min="3" max="3" width="6.5" customWidth="1"/>
    <col min="4" max="4" width="5" customWidth="1"/>
    <col min="5" max="5" width="5.875" customWidth="1"/>
    <col min="7" max="7" width="9.5" customWidth="1"/>
    <col min="8" max="8" width="7.875" customWidth="1"/>
    <col min="9" max="9" width="8" customWidth="1"/>
    <col min="11" max="11" width="7" customWidth="1"/>
  </cols>
  <sheetData>
    <row r="1" s="1" customFormat="1" ht="18.7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2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5">
        <f>IF(B3&lt;&gt;"",SUBTOTAL(3,$B$3:B3)+0,"")</f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7">
        <v>70.5</v>
      </c>
      <c r="G3" s="8">
        <v>86.33</v>
      </c>
      <c r="H3" s="9">
        <f t="shared" ref="H3:H66" si="0">ROUND(F3*0.5,2)</f>
        <v>35.25</v>
      </c>
      <c r="I3" s="9">
        <f t="shared" ref="I3:I66" si="1">ROUND(G3*0.5,2)</f>
        <v>43.17</v>
      </c>
      <c r="J3" s="9">
        <f t="shared" ref="J3:J66" si="2">H3+I3</f>
        <v>78.42</v>
      </c>
      <c r="K3" s="10" t="s">
        <v>16</v>
      </c>
    </row>
    <row r="4" spans="1:11">
      <c r="A4" s="5">
        <f>IF(B4&lt;&gt;"",SUBTOTAL(3,$B$3:B4)+0,"")</f>
        <v>2</v>
      </c>
      <c r="B4" s="6" t="s">
        <v>17</v>
      </c>
      <c r="C4" s="6" t="s">
        <v>13</v>
      </c>
      <c r="D4" s="6" t="s">
        <v>14</v>
      </c>
      <c r="E4" s="6" t="s">
        <v>15</v>
      </c>
      <c r="F4" s="7">
        <v>68</v>
      </c>
      <c r="G4" s="8">
        <v>84.33</v>
      </c>
      <c r="H4" s="9">
        <f t="shared" si="0"/>
        <v>34</v>
      </c>
      <c r="I4" s="9">
        <f t="shared" si="1"/>
        <v>42.17</v>
      </c>
      <c r="J4" s="9">
        <f t="shared" si="2"/>
        <v>76.17</v>
      </c>
      <c r="K4" s="10" t="s">
        <v>16</v>
      </c>
    </row>
    <row r="5" spans="1:11">
      <c r="A5" s="5">
        <f>IF(B5&lt;&gt;"",SUBTOTAL(3,$B$3:B5)+0,"")</f>
        <v>3</v>
      </c>
      <c r="B5" s="6" t="s">
        <v>18</v>
      </c>
      <c r="C5" s="6" t="s">
        <v>13</v>
      </c>
      <c r="D5" s="6" t="s">
        <v>14</v>
      </c>
      <c r="E5" s="6" t="s">
        <v>15</v>
      </c>
      <c r="F5" s="7">
        <v>69.5</v>
      </c>
      <c r="G5" s="8">
        <v>81</v>
      </c>
      <c r="H5" s="9">
        <f t="shared" si="0"/>
        <v>34.75</v>
      </c>
      <c r="I5" s="9">
        <f t="shared" si="1"/>
        <v>40.5</v>
      </c>
      <c r="J5" s="9">
        <f t="shared" si="2"/>
        <v>75.25</v>
      </c>
      <c r="K5" s="10" t="s">
        <v>19</v>
      </c>
    </row>
    <row r="6" spans="1:11">
      <c r="A6" s="5">
        <f>IF(B6&lt;&gt;"",SUBTOTAL(3,$B$3:B6)+0,"")</f>
        <v>4</v>
      </c>
      <c r="B6" s="6" t="s">
        <v>20</v>
      </c>
      <c r="C6" s="6" t="s">
        <v>13</v>
      </c>
      <c r="D6" s="6" t="s">
        <v>14</v>
      </c>
      <c r="E6" s="6" t="s">
        <v>15</v>
      </c>
      <c r="F6" s="7">
        <v>64.5</v>
      </c>
      <c r="G6" s="8">
        <v>84</v>
      </c>
      <c r="H6" s="9">
        <f t="shared" si="0"/>
        <v>32.25</v>
      </c>
      <c r="I6" s="9">
        <f t="shared" si="1"/>
        <v>42</v>
      </c>
      <c r="J6" s="9">
        <f t="shared" si="2"/>
        <v>74.25</v>
      </c>
      <c r="K6" s="10" t="s">
        <v>19</v>
      </c>
    </row>
    <row r="7" spans="1:11">
      <c r="A7" s="5">
        <f>IF(B7&lt;&gt;"",SUBTOTAL(3,$B$3:B7)+0,"")</f>
        <v>5</v>
      </c>
      <c r="B7" s="6" t="s">
        <v>21</v>
      </c>
      <c r="C7" s="6" t="s">
        <v>13</v>
      </c>
      <c r="D7" s="6" t="s">
        <v>14</v>
      </c>
      <c r="E7" s="6" t="s">
        <v>15</v>
      </c>
      <c r="F7" s="7">
        <v>63.5</v>
      </c>
      <c r="G7" s="8">
        <v>76.33</v>
      </c>
      <c r="H7" s="9">
        <f t="shared" si="0"/>
        <v>31.75</v>
      </c>
      <c r="I7" s="9">
        <f t="shared" si="1"/>
        <v>38.17</v>
      </c>
      <c r="J7" s="9">
        <f t="shared" si="2"/>
        <v>69.92</v>
      </c>
      <c r="K7" s="10" t="s">
        <v>19</v>
      </c>
    </row>
    <row r="8" spans="1:11">
      <c r="A8" s="5">
        <f>IF(B8&lt;&gt;"",SUBTOTAL(3,$B$3:B8)+0,"")</f>
        <v>6</v>
      </c>
      <c r="B8" s="6" t="s">
        <v>22</v>
      </c>
      <c r="C8" s="6" t="s">
        <v>13</v>
      </c>
      <c r="D8" s="6" t="s">
        <v>14</v>
      </c>
      <c r="E8" s="6" t="s">
        <v>15</v>
      </c>
      <c r="F8" s="7">
        <v>62.5</v>
      </c>
      <c r="G8" s="8">
        <v>77</v>
      </c>
      <c r="H8" s="9">
        <f t="shared" si="0"/>
        <v>31.25</v>
      </c>
      <c r="I8" s="9">
        <f t="shared" si="1"/>
        <v>38.5</v>
      </c>
      <c r="J8" s="9">
        <f t="shared" si="2"/>
        <v>69.75</v>
      </c>
      <c r="K8" s="10" t="s">
        <v>19</v>
      </c>
    </row>
    <row r="9" spans="1:11">
      <c r="A9" s="5">
        <f>IF(B9&lt;&gt;"",SUBTOTAL(3,$B$3:B9)+0,"")</f>
        <v>7</v>
      </c>
      <c r="B9" s="6" t="s">
        <v>23</v>
      </c>
      <c r="C9" s="6" t="s">
        <v>13</v>
      </c>
      <c r="D9" s="6" t="s">
        <v>14</v>
      </c>
      <c r="E9" s="6" t="s">
        <v>24</v>
      </c>
      <c r="F9" s="7">
        <v>59</v>
      </c>
      <c r="G9" s="8">
        <v>88</v>
      </c>
      <c r="H9" s="9">
        <f t="shared" si="0"/>
        <v>29.5</v>
      </c>
      <c r="I9" s="9">
        <f t="shared" si="1"/>
        <v>44</v>
      </c>
      <c r="J9" s="9">
        <f t="shared" si="2"/>
        <v>73.5</v>
      </c>
      <c r="K9" s="10" t="s">
        <v>16</v>
      </c>
    </row>
    <row r="10" spans="1:11">
      <c r="A10" s="5">
        <f>IF(B10&lt;&gt;"",SUBTOTAL(3,$B$3:B10)+0,"")</f>
        <v>8</v>
      </c>
      <c r="B10" s="6" t="s">
        <v>25</v>
      </c>
      <c r="C10" s="6" t="s">
        <v>13</v>
      </c>
      <c r="D10" s="6" t="s">
        <v>14</v>
      </c>
      <c r="E10" s="6" t="s">
        <v>24</v>
      </c>
      <c r="F10" s="7">
        <v>52.5</v>
      </c>
      <c r="G10" s="8">
        <v>88</v>
      </c>
      <c r="H10" s="9">
        <f t="shared" si="0"/>
        <v>26.25</v>
      </c>
      <c r="I10" s="9">
        <f t="shared" si="1"/>
        <v>44</v>
      </c>
      <c r="J10" s="9">
        <f t="shared" si="2"/>
        <v>70.25</v>
      </c>
      <c r="K10" s="10" t="s">
        <v>16</v>
      </c>
    </row>
    <row r="11" spans="1:11">
      <c r="A11" s="5">
        <f>IF(B11&lt;&gt;"",SUBTOTAL(3,$B$3:B11)+0,"")</f>
        <v>9</v>
      </c>
      <c r="B11" s="6" t="s">
        <v>26</v>
      </c>
      <c r="C11" s="6" t="s">
        <v>13</v>
      </c>
      <c r="D11" s="6" t="s">
        <v>14</v>
      </c>
      <c r="E11" s="6" t="s">
        <v>24</v>
      </c>
      <c r="F11" s="7">
        <v>52</v>
      </c>
      <c r="G11" s="8">
        <v>81</v>
      </c>
      <c r="H11" s="9">
        <f t="shared" si="0"/>
        <v>26</v>
      </c>
      <c r="I11" s="9">
        <f t="shared" si="1"/>
        <v>40.5</v>
      </c>
      <c r="J11" s="9">
        <f t="shared" si="2"/>
        <v>66.5</v>
      </c>
      <c r="K11" s="10" t="s">
        <v>19</v>
      </c>
    </row>
    <row r="12" spans="1:11">
      <c r="A12" s="5">
        <f>IF(B12&lt;&gt;"",SUBTOTAL(3,$B$3:B12)+0,"")</f>
        <v>10</v>
      </c>
      <c r="B12" s="6" t="s">
        <v>27</v>
      </c>
      <c r="C12" s="6" t="s">
        <v>13</v>
      </c>
      <c r="D12" s="6" t="s">
        <v>14</v>
      </c>
      <c r="E12" s="6" t="s">
        <v>24</v>
      </c>
      <c r="F12" s="7">
        <v>34</v>
      </c>
      <c r="G12" s="8">
        <v>69.67</v>
      </c>
      <c r="H12" s="9">
        <f t="shared" si="0"/>
        <v>17</v>
      </c>
      <c r="I12" s="9">
        <f t="shared" si="1"/>
        <v>34.84</v>
      </c>
      <c r="J12" s="9">
        <f t="shared" si="2"/>
        <v>51.84</v>
      </c>
      <c r="K12" s="10" t="s">
        <v>19</v>
      </c>
    </row>
    <row r="13" spans="1:11">
      <c r="A13" s="5">
        <f>IF(B13&lt;&gt;"",SUBTOTAL(3,$B$3:B13)+0,"")</f>
        <v>11</v>
      </c>
      <c r="B13" s="6" t="s">
        <v>28</v>
      </c>
      <c r="C13" s="6" t="s">
        <v>13</v>
      </c>
      <c r="D13" s="6" t="s">
        <v>14</v>
      </c>
      <c r="E13" s="6" t="s">
        <v>24</v>
      </c>
      <c r="F13" s="7">
        <v>33.5</v>
      </c>
      <c r="G13" s="8">
        <v>0</v>
      </c>
      <c r="H13" s="9">
        <f t="shared" si="0"/>
        <v>16.75</v>
      </c>
      <c r="I13" s="9">
        <f t="shared" si="1"/>
        <v>0</v>
      </c>
      <c r="J13" s="9">
        <f t="shared" si="2"/>
        <v>16.75</v>
      </c>
      <c r="K13" s="10" t="s">
        <v>19</v>
      </c>
    </row>
    <row r="14" spans="1:11">
      <c r="A14" s="5">
        <f>IF(B14&lt;&gt;"",SUBTOTAL(3,$B$3:B14)+0,"")</f>
        <v>12</v>
      </c>
      <c r="B14" s="6" t="s">
        <v>29</v>
      </c>
      <c r="C14" s="6" t="s">
        <v>13</v>
      </c>
      <c r="D14" s="6" t="s">
        <v>14</v>
      </c>
      <c r="E14" s="6" t="s">
        <v>24</v>
      </c>
      <c r="F14" s="7">
        <v>32</v>
      </c>
      <c r="G14" s="8">
        <v>0</v>
      </c>
      <c r="H14" s="9">
        <f t="shared" si="0"/>
        <v>16</v>
      </c>
      <c r="I14" s="9">
        <f t="shared" si="1"/>
        <v>0</v>
      </c>
      <c r="J14" s="9">
        <f t="shared" si="2"/>
        <v>16</v>
      </c>
      <c r="K14" s="10" t="s">
        <v>19</v>
      </c>
    </row>
    <row r="15" spans="1:11">
      <c r="A15" s="5">
        <f>IF(B15&lt;&gt;"",SUBTOTAL(3,$B$3:B15)+0,"")</f>
        <v>13</v>
      </c>
      <c r="B15" s="6" t="s">
        <v>30</v>
      </c>
      <c r="C15" s="6" t="s">
        <v>13</v>
      </c>
      <c r="D15" s="6" t="s">
        <v>14</v>
      </c>
      <c r="E15" s="6" t="s">
        <v>31</v>
      </c>
      <c r="F15" s="7">
        <v>87.5</v>
      </c>
      <c r="G15" s="8">
        <v>91.33</v>
      </c>
      <c r="H15" s="9">
        <f t="shared" si="0"/>
        <v>43.75</v>
      </c>
      <c r="I15" s="9">
        <f t="shared" si="1"/>
        <v>45.67</v>
      </c>
      <c r="J15" s="9">
        <f t="shared" si="2"/>
        <v>89.42</v>
      </c>
      <c r="K15" s="10" t="s">
        <v>16</v>
      </c>
    </row>
    <row r="16" spans="1:11">
      <c r="A16" s="5">
        <f>IF(B16&lt;&gt;"",SUBTOTAL(3,$B$3:B16)+0,"")</f>
        <v>14</v>
      </c>
      <c r="B16" s="6" t="s">
        <v>32</v>
      </c>
      <c r="C16" s="6" t="s">
        <v>13</v>
      </c>
      <c r="D16" s="6" t="s">
        <v>14</v>
      </c>
      <c r="E16" s="6" t="s">
        <v>31</v>
      </c>
      <c r="F16" s="7">
        <v>77</v>
      </c>
      <c r="G16" s="8">
        <v>88</v>
      </c>
      <c r="H16" s="9">
        <f t="shared" si="0"/>
        <v>38.5</v>
      </c>
      <c r="I16" s="9">
        <f t="shared" si="1"/>
        <v>44</v>
      </c>
      <c r="J16" s="9">
        <f t="shared" si="2"/>
        <v>82.5</v>
      </c>
      <c r="K16" s="10" t="s">
        <v>16</v>
      </c>
    </row>
    <row r="17" spans="1:11">
      <c r="A17" s="5">
        <f>IF(B17&lt;&gt;"",SUBTOTAL(3,$B$3:B17)+0,"")</f>
        <v>15</v>
      </c>
      <c r="B17" s="6" t="s">
        <v>33</v>
      </c>
      <c r="C17" s="6" t="s">
        <v>13</v>
      </c>
      <c r="D17" s="6" t="s">
        <v>14</v>
      </c>
      <c r="E17" s="6" t="s">
        <v>31</v>
      </c>
      <c r="F17" s="7">
        <v>75.5</v>
      </c>
      <c r="G17" s="8">
        <v>89.33</v>
      </c>
      <c r="H17" s="9">
        <f t="shared" si="0"/>
        <v>37.75</v>
      </c>
      <c r="I17" s="9">
        <f t="shared" si="1"/>
        <v>44.67</v>
      </c>
      <c r="J17" s="9">
        <f t="shared" si="2"/>
        <v>82.42</v>
      </c>
      <c r="K17" s="10" t="s">
        <v>16</v>
      </c>
    </row>
    <row r="18" spans="1:11">
      <c r="A18" s="5">
        <f>IF(B18&lt;&gt;"",SUBTOTAL(3,$B$3:B18)+0,"")</f>
        <v>16</v>
      </c>
      <c r="B18" s="6" t="s">
        <v>34</v>
      </c>
      <c r="C18" s="6" t="s">
        <v>13</v>
      </c>
      <c r="D18" s="6" t="s">
        <v>14</v>
      </c>
      <c r="E18" s="6" t="s">
        <v>31</v>
      </c>
      <c r="F18" s="7">
        <v>76.5</v>
      </c>
      <c r="G18" s="8">
        <v>86.33</v>
      </c>
      <c r="H18" s="9">
        <f t="shared" si="0"/>
        <v>38.25</v>
      </c>
      <c r="I18" s="9">
        <f t="shared" si="1"/>
        <v>43.17</v>
      </c>
      <c r="J18" s="9">
        <f t="shared" si="2"/>
        <v>81.42</v>
      </c>
      <c r="K18" s="10" t="s">
        <v>16</v>
      </c>
    </row>
    <row r="19" spans="1:11">
      <c r="A19" s="5">
        <f>IF(B19&lt;&gt;"",SUBTOTAL(3,$B$3:B19)+0,"")</f>
        <v>17</v>
      </c>
      <c r="B19" s="6" t="s">
        <v>35</v>
      </c>
      <c r="C19" s="6" t="s">
        <v>13</v>
      </c>
      <c r="D19" s="6" t="s">
        <v>14</v>
      </c>
      <c r="E19" s="6" t="s">
        <v>31</v>
      </c>
      <c r="F19" s="7">
        <v>74</v>
      </c>
      <c r="G19" s="8">
        <v>88.33</v>
      </c>
      <c r="H19" s="9">
        <f t="shared" si="0"/>
        <v>37</v>
      </c>
      <c r="I19" s="9">
        <f t="shared" si="1"/>
        <v>44.17</v>
      </c>
      <c r="J19" s="9">
        <f t="shared" si="2"/>
        <v>81.17</v>
      </c>
      <c r="K19" s="10" t="s">
        <v>16</v>
      </c>
    </row>
    <row r="20" spans="1:11">
      <c r="A20" s="5">
        <f>IF(B20&lt;&gt;"",SUBTOTAL(3,$B$3:B20)+0,"")</f>
        <v>18</v>
      </c>
      <c r="B20" s="6" t="s">
        <v>36</v>
      </c>
      <c r="C20" s="6" t="s">
        <v>13</v>
      </c>
      <c r="D20" s="6" t="s">
        <v>14</v>
      </c>
      <c r="E20" s="6" t="s">
        <v>31</v>
      </c>
      <c r="F20" s="7">
        <v>73.5</v>
      </c>
      <c r="G20" s="8">
        <v>88.33</v>
      </c>
      <c r="H20" s="9">
        <f t="shared" si="0"/>
        <v>36.75</v>
      </c>
      <c r="I20" s="9">
        <f t="shared" si="1"/>
        <v>44.17</v>
      </c>
      <c r="J20" s="9">
        <f t="shared" si="2"/>
        <v>80.92</v>
      </c>
      <c r="K20" s="10" t="s">
        <v>19</v>
      </c>
    </row>
    <row r="21" spans="1:11">
      <c r="A21" s="5">
        <f>IF(B21&lt;&gt;"",SUBTOTAL(3,$B$3:B21)+0,"")</f>
        <v>19</v>
      </c>
      <c r="B21" s="6" t="s">
        <v>37</v>
      </c>
      <c r="C21" s="6" t="s">
        <v>13</v>
      </c>
      <c r="D21" s="6" t="s">
        <v>14</v>
      </c>
      <c r="E21" s="6" t="s">
        <v>31</v>
      </c>
      <c r="F21" s="7">
        <v>72</v>
      </c>
      <c r="G21" s="8">
        <v>89.67</v>
      </c>
      <c r="H21" s="9">
        <f t="shared" si="0"/>
        <v>36</v>
      </c>
      <c r="I21" s="9">
        <f t="shared" si="1"/>
        <v>44.84</v>
      </c>
      <c r="J21" s="9">
        <f t="shared" si="2"/>
        <v>80.84</v>
      </c>
      <c r="K21" s="10" t="s">
        <v>19</v>
      </c>
    </row>
    <row r="22" spans="1:11">
      <c r="A22" s="5">
        <f>IF(B22&lt;&gt;"",SUBTOTAL(3,$B$3:B22)+0,"")</f>
        <v>20</v>
      </c>
      <c r="B22" s="6" t="s">
        <v>38</v>
      </c>
      <c r="C22" s="6" t="s">
        <v>13</v>
      </c>
      <c r="D22" s="6" t="s">
        <v>14</v>
      </c>
      <c r="E22" s="6" t="s">
        <v>31</v>
      </c>
      <c r="F22" s="7">
        <v>71</v>
      </c>
      <c r="G22" s="8">
        <v>90.33</v>
      </c>
      <c r="H22" s="9">
        <f t="shared" si="0"/>
        <v>35.5</v>
      </c>
      <c r="I22" s="9">
        <f t="shared" si="1"/>
        <v>45.17</v>
      </c>
      <c r="J22" s="9">
        <f t="shared" si="2"/>
        <v>80.67</v>
      </c>
      <c r="K22" s="10" t="s">
        <v>19</v>
      </c>
    </row>
    <row r="23" spans="1:11">
      <c r="A23" s="5">
        <f>IF(B23&lt;&gt;"",SUBTOTAL(3,$B$3:B23)+0,"")</f>
        <v>21</v>
      </c>
      <c r="B23" s="6" t="s">
        <v>39</v>
      </c>
      <c r="C23" s="6" t="s">
        <v>13</v>
      </c>
      <c r="D23" s="6" t="s">
        <v>14</v>
      </c>
      <c r="E23" s="6" t="s">
        <v>31</v>
      </c>
      <c r="F23" s="7">
        <v>72</v>
      </c>
      <c r="G23" s="8">
        <v>87.67</v>
      </c>
      <c r="H23" s="9">
        <f t="shared" si="0"/>
        <v>36</v>
      </c>
      <c r="I23" s="9">
        <f t="shared" si="1"/>
        <v>43.84</v>
      </c>
      <c r="J23" s="9">
        <f t="shared" si="2"/>
        <v>79.84</v>
      </c>
      <c r="K23" s="10" t="s">
        <v>19</v>
      </c>
    </row>
    <row r="24" spans="1:11">
      <c r="A24" s="5">
        <f>IF(B24&lt;&gt;"",SUBTOTAL(3,$B$3:B24)+0,"")</f>
        <v>22</v>
      </c>
      <c r="B24" s="6" t="s">
        <v>40</v>
      </c>
      <c r="C24" s="6" t="s">
        <v>13</v>
      </c>
      <c r="D24" s="6" t="s">
        <v>14</v>
      </c>
      <c r="E24" s="6" t="s">
        <v>31</v>
      </c>
      <c r="F24" s="7">
        <v>76.5</v>
      </c>
      <c r="G24" s="8">
        <v>81</v>
      </c>
      <c r="H24" s="9">
        <f t="shared" si="0"/>
        <v>38.25</v>
      </c>
      <c r="I24" s="9">
        <f t="shared" si="1"/>
        <v>40.5</v>
      </c>
      <c r="J24" s="9">
        <f t="shared" si="2"/>
        <v>78.75</v>
      </c>
      <c r="K24" s="10" t="s">
        <v>19</v>
      </c>
    </row>
    <row r="25" spans="1:11">
      <c r="A25" s="5">
        <f>IF(B25&lt;&gt;"",SUBTOTAL(3,$B$3:B25)+0,"")</f>
        <v>23</v>
      </c>
      <c r="B25" s="6" t="s">
        <v>41</v>
      </c>
      <c r="C25" s="6" t="s">
        <v>13</v>
      </c>
      <c r="D25" s="6" t="s">
        <v>14</v>
      </c>
      <c r="E25" s="6" t="s">
        <v>31</v>
      </c>
      <c r="F25" s="7">
        <v>73</v>
      </c>
      <c r="G25" s="8">
        <v>83.67</v>
      </c>
      <c r="H25" s="9">
        <f t="shared" si="0"/>
        <v>36.5</v>
      </c>
      <c r="I25" s="9">
        <f t="shared" si="1"/>
        <v>41.84</v>
      </c>
      <c r="J25" s="9">
        <f t="shared" si="2"/>
        <v>78.34</v>
      </c>
      <c r="K25" s="10" t="s">
        <v>19</v>
      </c>
    </row>
    <row r="26" spans="1:11">
      <c r="A26" s="5">
        <f>IF(B26&lt;&gt;"",SUBTOTAL(3,$B$3:B26)+0,"")</f>
        <v>24</v>
      </c>
      <c r="B26" s="6" t="s">
        <v>42</v>
      </c>
      <c r="C26" s="6" t="s">
        <v>13</v>
      </c>
      <c r="D26" s="6" t="s">
        <v>14</v>
      </c>
      <c r="E26" s="6" t="s">
        <v>31</v>
      </c>
      <c r="F26" s="7">
        <v>71</v>
      </c>
      <c r="G26" s="8">
        <v>85</v>
      </c>
      <c r="H26" s="9">
        <f t="shared" si="0"/>
        <v>35.5</v>
      </c>
      <c r="I26" s="9">
        <f t="shared" si="1"/>
        <v>42.5</v>
      </c>
      <c r="J26" s="9">
        <f t="shared" si="2"/>
        <v>78</v>
      </c>
      <c r="K26" s="10" t="s">
        <v>19</v>
      </c>
    </row>
    <row r="27" spans="1:11">
      <c r="A27" s="5">
        <f>IF(B27&lt;&gt;"",SUBTOTAL(3,$B$3:B27)+0,"")</f>
        <v>25</v>
      </c>
      <c r="B27" s="6" t="s">
        <v>43</v>
      </c>
      <c r="C27" s="6" t="s">
        <v>13</v>
      </c>
      <c r="D27" s="6" t="s">
        <v>14</v>
      </c>
      <c r="E27" s="6" t="s">
        <v>31</v>
      </c>
      <c r="F27" s="7">
        <v>71</v>
      </c>
      <c r="G27" s="8">
        <v>83.67</v>
      </c>
      <c r="H27" s="9">
        <f t="shared" si="0"/>
        <v>35.5</v>
      </c>
      <c r="I27" s="9">
        <f t="shared" si="1"/>
        <v>41.84</v>
      </c>
      <c r="J27" s="9">
        <f t="shared" si="2"/>
        <v>77.34</v>
      </c>
      <c r="K27" s="10" t="s">
        <v>19</v>
      </c>
    </row>
    <row r="28" spans="1:11">
      <c r="A28" s="5">
        <f>IF(B28&lt;&gt;"",SUBTOTAL(3,$B$3:B28)+0,"")</f>
        <v>26</v>
      </c>
      <c r="B28" s="6" t="s">
        <v>44</v>
      </c>
      <c r="C28" s="6" t="s">
        <v>13</v>
      </c>
      <c r="D28" s="6" t="s">
        <v>14</v>
      </c>
      <c r="E28" s="6" t="s">
        <v>31</v>
      </c>
      <c r="F28" s="7">
        <v>70.5</v>
      </c>
      <c r="G28" s="8">
        <v>83</v>
      </c>
      <c r="H28" s="9">
        <f t="shared" si="0"/>
        <v>35.25</v>
      </c>
      <c r="I28" s="9">
        <f t="shared" si="1"/>
        <v>41.5</v>
      </c>
      <c r="J28" s="9">
        <f t="shared" si="2"/>
        <v>76.75</v>
      </c>
      <c r="K28" s="10" t="s">
        <v>19</v>
      </c>
    </row>
    <row r="29" spans="1:11">
      <c r="A29" s="5">
        <f>IF(B29&lt;&gt;"",SUBTOTAL(3,$B$3:B29)+0,"")</f>
        <v>27</v>
      </c>
      <c r="B29" s="6" t="s">
        <v>45</v>
      </c>
      <c r="C29" s="6" t="s">
        <v>13</v>
      </c>
      <c r="D29" s="6" t="s">
        <v>14</v>
      </c>
      <c r="E29" s="6" t="s">
        <v>31</v>
      </c>
      <c r="F29" s="7">
        <v>70.5</v>
      </c>
      <c r="G29" s="8">
        <v>0</v>
      </c>
      <c r="H29" s="9">
        <f t="shared" si="0"/>
        <v>35.25</v>
      </c>
      <c r="I29" s="9">
        <f t="shared" si="1"/>
        <v>0</v>
      </c>
      <c r="J29" s="9">
        <f t="shared" si="2"/>
        <v>35.25</v>
      </c>
      <c r="K29" s="10" t="s">
        <v>19</v>
      </c>
    </row>
    <row r="30" spans="1:11">
      <c r="A30" s="5">
        <f>IF(B30&lt;&gt;"",SUBTOTAL(3,$B$3:B30)+0,"")</f>
        <v>28</v>
      </c>
      <c r="B30" s="6" t="s">
        <v>46</v>
      </c>
      <c r="C30" s="6" t="s">
        <v>13</v>
      </c>
      <c r="D30" s="6" t="s">
        <v>14</v>
      </c>
      <c r="E30" s="6" t="s">
        <v>47</v>
      </c>
      <c r="F30" s="7">
        <v>74.5</v>
      </c>
      <c r="G30" s="8">
        <v>79.67</v>
      </c>
      <c r="H30" s="9">
        <f t="shared" si="0"/>
        <v>37.25</v>
      </c>
      <c r="I30" s="9">
        <f t="shared" si="1"/>
        <v>39.84</v>
      </c>
      <c r="J30" s="9">
        <f t="shared" si="2"/>
        <v>77.09</v>
      </c>
      <c r="K30" s="10" t="s">
        <v>16</v>
      </c>
    </row>
    <row r="31" spans="1:11">
      <c r="A31" s="5">
        <f>IF(B31&lt;&gt;"",SUBTOTAL(3,$B$3:B31)+0,"")</f>
        <v>29</v>
      </c>
      <c r="B31" s="6" t="s">
        <v>48</v>
      </c>
      <c r="C31" s="6" t="s">
        <v>13</v>
      </c>
      <c r="D31" s="6" t="s">
        <v>14</v>
      </c>
      <c r="E31" s="6" t="s">
        <v>47</v>
      </c>
      <c r="F31" s="7">
        <v>65.5</v>
      </c>
      <c r="G31" s="8">
        <v>81.33</v>
      </c>
      <c r="H31" s="9">
        <f t="shared" si="0"/>
        <v>32.75</v>
      </c>
      <c r="I31" s="9">
        <f t="shared" si="1"/>
        <v>40.67</v>
      </c>
      <c r="J31" s="9">
        <f t="shared" si="2"/>
        <v>73.42</v>
      </c>
      <c r="K31" s="10" t="s">
        <v>16</v>
      </c>
    </row>
    <row r="32" spans="1:11">
      <c r="A32" s="5">
        <f>IF(B32&lt;&gt;"",SUBTOTAL(3,$B$3:B32)+0,"")</f>
        <v>30</v>
      </c>
      <c r="B32" s="6" t="s">
        <v>49</v>
      </c>
      <c r="C32" s="6" t="s">
        <v>13</v>
      </c>
      <c r="D32" s="6" t="s">
        <v>14</v>
      </c>
      <c r="E32" s="6" t="s">
        <v>47</v>
      </c>
      <c r="F32" s="7">
        <v>61.5</v>
      </c>
      <c r="G32" s="8">
        <v>82.33</v>
      </c>
      <c r="H32" s="9">
        <f t="shared" si="0"/>
        <v>30.75</v>
      </c>
      <c r="I32" s="9">
        <f t="shared" si="1"/>
        <v>41.17</v>
      </c>
      <c r="J32" s="9">
        <f t="shared" si="2"/>
        <v>71.92</v>
      </c>
      <c r="K32" s="10" t="s">
        <v>16</v>
      </c>
    </row>
    <row r="33" spans="1:11">
      <c r="A33" s="5">
        <f>IF(B33&lt;&gt;"",SUBTOTAL(3,$B$3:B33)+0,"")</f>
        <v>31</v>
      </c>
      <c r="B33" s="6" t="s">
        <v>50</v>
      </c>
      <c r="C33" s="6" t="s">
        <v>13</v>
      </c>
      <c r="D33" s="6" t="s">
        <v>14</v>
      </c>
      <c r="E33" s="6" t="s">
        <v>47</v>
      </c>
      <c r="F33" s="7">
        <v>65</v>
      </c>
      <c r="G33" s="8">
        <v>78.67</v>
      </c>
      <c r="H33" s="9">
        <f t="shared" si="0"/>
        <v>32.5</v>
      </c>
      <c r="I33" s="9">
        <f t="shared" si="1"/>
        <v>39.34</v>
      </c>
      <c r="J33" s="9">
        <f t="shared" si="2"/>
        <v>71.84</v>
      </c>
      <c r="K33" s="10" t="s">
        <v>19</v>
      </c>
    </row>
    <row r="34" spans="1:11">
      <c r="A34" s="5">
        <f>IF(B34&lt;&gt;"",SUBTOTAL(3,$B$3:B34)+0,"")</f>
        <v>32</v>
      </c>
      <c r="B34" s="6" t="s">
        <v>51</v>
      </c>
      <c r="C34" s="6" t="s">
        <v>13</v>
      </c>
      <c r="D34" s="6" t="s">
        <v>14</v>
      </c>
      <c r="E34" s="6" t="s">
        <v>47</v>
      </c>
      <c r="F34" s="7">
        <v>60.5</v>
      </c>
      <c r="G34" s="8">
        <v>81.67</v>
      </c>
      <c r="H34" s="9">
        <f t="shared" si="0"/>
        <v>30.25</v>
      </c>
      <c r="I34" s="9">
        <f t="shared" si="1"/>
        <v>40.84</v>
      </c>
      <c r="J34" s="9">
        <f t="shared" si="2"/>
        <v>71.09</v>
      </c>
      <c r="K34" s="10" t="s">
        <v>19</v>
      </c>
    </row>
    <row r="35" spans="1:11">
      <c r="A35" s="5">
        <f>IF(B35&lt;&gt;"",SUBTOTAL(3,$B$3:B35)+0,"")</f>
        <v>33</v>
      </c>
      <c r="B35" s="6" t="s">
        <v>52</v>
      </c>
      <c r="C35" s="6" t="s">
        <v>13</v>
      </c>
      <c r="D35" s="6" t="s">
        <v>14</v>
      </c>
      <c r="E35" s="6" t="s">
        <v>47</v>
      </c>
      <c r="F35" s="7">
        <v>59.5</v>
      </c>
      <c r="G35" s="8">
        <v>80</v>
      </c>
      <c r="H35" s="9">
        <f t="shared" si="0"/>
        <v>29.75</v>
      </c>
      <c r="I35" s="9">
        <f t="shared" si="1"/>
        <v>40</v>
      </c>
      <c r="J35" s="9">
        <f t="shared" si="2"/>
        <v>69.75</v>
      </c>
      <c r="K35" s="10" t="s">
        <v>19</v>
      </c>
    </row>
    <row r="36" spans="1:11">
      <c r="A36" s="5">
        <f>IF(B36&lt;&gt;"",SUBTOTAL(3,$B$3:B36)+0,"")</f>
        <v>34</v>
      </c>
      <c r="B36" s="6" t="s">
        <v>53</v>
      </c>
      <c r="C36" s="6" t="s">
        <v>13</v>
      </c>
      <c r="D36" s="6" t="s">
        <v>14</v>
      </c>
      <c r="E36" s="6" t="s">
        <v>47</v>
      </c>
      <c r="F36" s="7">
        <v>59.5</v>
      </c>
      <c r="G36" s="8">
        <v>79</v>
      </c>
      <c r="H36" s="9">
        <f t="shared" si="0"/>
        <v>29.75</v>
      </c>
      <c r="I36" s="9">
        <f t="shared" si="1"/>
        <v>39.5</v>
      </c>
      <c r="J36" s="9">
        <f t="shared" si="2"/>
        <v>69.25</v>
      </c>
      <c r="K36" s="10" t="s">
        <v>19</v>
      </c>
    </row>
    <row r="37" spans="1:11">
      <c r="A37" s="5">
        <f>IF(B37&lt;&gt;"",SUBTOTAL(3,$B$3:B37)+0,"")</f>
        <v>35</v>
      </c>
      <c r="B37" s="6" t="s">
        <v>54</v>
      </c>
      <c r="C37" s="6" t="s">
        <v>13</v>
      </c>
      <c r="D37" s="6" t="s">
        <v>14</v>
      </c>
      <c r="E37" s="6" t="s">
        <v>47</v>
      </c>
      <c r="F37" s="7">
        <v>57.5</v>
      </c>
      <c r="G37" s="8">
        <v>75</v>
      </c>
      <c r="H37" s="9">
        <f t="shared" si="0"/>
        <v>28.75</v>
      </c>
      <c r="I37" s="9">
        <f t="shared" si="1"/>
        <v>37.5</v>
      </c>
      <c r="J37" s="9">
        <f t="shared" si="2"/>
        <v>66.25</v>
      </c>
      <c r="K37" s="10" t="s">
        <v>19</v>
      </c>
    </row>
    <row r="38" spans="1:11">
      <c r="A38" s="5">
        <f>IF(B38&lt;&gt;"",SUBTOTAL(3,$B$3:B38)+0,"")</f>
        <v>36</v>
      </c>
      <c r="B38" s="6" t="s">
        <v>55</v>
      </c>
      <c r="C38" s="6" t="s">
        <v>13</v>
      </c>
      <c r="D38" s="6" t="s">
        <v>14</v>
      </c>
      <c r="E38" s="6" t="s">
        <v>47</v>
      </c>
      <c r="F38" s="7">
        <v>55.5</v>
      </c>
      <c r="G38" s="8">
        <v>0</v>
      </c>
      <c r="H38" s="9">
        <f t="shared" si="0"/>
        <v>27.75</v>
      </c>
      <c r="I38" s="9">
        <f t="shared" si="1"/>
        <v>0</v>
      </c>
      <c r="J38" s="9">
        <f t="shared" si="2"/>
        <v>27.75</v>
      </c>
      <c r="K38" s="10" t="s">
        <v>19</v>
      </c>
    </row>
    <row r="39" ht="21" spans="1:11">
      <c r="A39" s="5">
        <f>IF(B39&lt;&gt;"",SUBTOTAL(3,$B$3:B39)+0,"")</f>
        <v>37</v>
      </c>
      <c r="B39" s="6" t="s">
        <v>56</v>
      </c>
      <c r="C39" s="6" t="s">
        <v>13</v>
      </c>
      <c r="D39" s="6" t="s">
        <v>14</v>
      </c>
      <c r="E39" s="6" t="s">
        <v>57</v>
      </c>
      <c r="F39" s="7">
        <v>71.5</v>
      </c>
      <c r="G39" s="8">
        <v>73.83</v>
      </c>
      <c r="H39" s="9">
        <f t="shared" si="0"/>
        <v>35.75</v>
      </c>
      <c r="I39" s="9">
        <f t="shared" si="1"/>
        <v>36.92</v>
      </c>
      <c r="J39" s="9">
        <f t="shared" si="2"/>
        <v>72.67</v>
      </c>
      <c r="K39" s="10" t="s">
        <v>16</v>
      </c>
    </row>
    <row r="40" ht="21" spans="1:11">
      <c r="A40" s="5">
        <f>IF(B40&lt;&gt;"",SUBTOTAL(3,$B$3:B40)+0,"")</f>
        <v>38</v>
      </c>
      <c r="B40" s="6" t="s">
        <v>58</v>
      </c>
      <c r="C40" s="6" t="s">
        <v>13</v>
      </c>
      <c r="D40" s="6" t="s">
        <v>14</v>
      </c>
      <c r="E40" s="6" t="s">
        <v>57</v>
      </c>
      <c r="F40" s="7">
        <v>67.5</v>
      </c>
      <c r="G40" s="8">
        <v>76</v>
      </c>
      <c r="H40" s="9">
        <f t="shared" si="0"/>
        <v>33.75</v>
      </c>
      <c r="I40" s="9">
        <f t="shared" si="1"/>
        <v>38</v>
      </c>
      <c r="J40" s="9">
        <f t="shared" si="2"/>
        <v>71.75</v>
      </c>
      <c r="K40" s="10" t="s">
        <v>16</v>
      </c>
    </row>
    <row r="41" ht="21" spans="1:11">
      <c r="A41" s="5">
        <f>IF(B41&lt;&gt;"",SUBTOTAL(3,$B$3:B41)+0,"")</f>
        <v>39</v>
      </c>
      <c r="B41" s="6" t="s">
        <v>59</v>
      </c>
      <c r="C41" s="6" t="s">
        <v>13</v>
      </c>
      <c r="D41" s="6" t="s">
        <v>14</v>
      </c>
      <c r="E41" s="6" t="s">
        <v>57</v>
      </c>
      <c r="F41" s="7">
        <v>67.5</v>
      </c>
      <c r="G41" s="8">
        <v>76</v>
      </c>
      <c r="H41" s="9">
        <f t="shared" si="0"/>
        <v>33.75</v>
      </c>
      <c r="I41" s="9">
        <f t="shared" si="1"/>
        <v>38</v>
      </c>
      <c r="J41" s="9">
        <f t="shared" si="2"/>
        <v>71.75</v>
      </c>
      <c r="K41" s="10" t="s">
        <v>16</v>
      </c>
    </row>
    <row r="42" ht="21" spans="1:11">
      <c r="A42" s="5">
        <f>IF(B42&lt;&gt;"",SUBTOTAL(3,$B$3:B42)+0,"")</f>
        <v>40</v>
      </c>
      <c r="B42" s="6" t="s">
        <v>60</v>
      </c>
      <c r="C42" s="6" t="s">
        <v>13</v>
      </c>
      <c r="D42" s="6" t="s">
        <v>14</v>
      </c>
      <c r="E42" s="6" t="s">
        <v>57</v>
      </c>
      <c r="F42" s="7">
        <v>58.5</v>
      </c>
      <c r="G42" s="8">
        <v>81.5</v>
      </c>
      <c r="H42" s="9">
        <f t="shared" si="0"/>
        <v>29.25</v>
      </c>
      <c r="I42" s="9">
        <f t="shared" si="1"/>
        <v>40.75</v>
      </c>
      <c r="J42" s="9">
        <f t="shared" si="2"/>
        <v>70</v>
      </c>
      <c r="K42" s="10" t="s">
        <v>16</v>
      </c>
    </row>
    <row r="43" ht="21" spans="1:11">
      <c r="A43" s="5">
        <f>IF(B43&lt;&gt;"",SUBTOTAL(3,$B$3:B43)+0,"")</f>
        <v>41</v>
      </c>
      <c r="B43" s="6" t="s">
        <v>61</v>
      </c>
      <c r="C43" s="6" t="s">
        <v>13</v>
      </c>
      <c r="D43" s="6" t="s">
        <v>14</v>
      </c>
      <c r="E43" s="6" t="s">
        <v>57</v>
      </c>
      <c r="F43" s="7">
        <v>68.5</v>
      </c>
      <c r="G43" s="8">
        <v>70.83</v>
      </c>
      <c r="H43" s="9">
        <f t="shared" si="0"/>
        <v>34.25</v>
      </c>
      <c r="I43" s="9">
        <f t="shared" si="1"/>
        <v>35.42</v>
      </c>
      <c r="J43" s="9">
        <f t="shared" si="2"/>
        <v>69.67</v>
      </c>
      <c r="K43" s="10" t="s">
        <v>16</v>
      </c>
    </row>
    <row r="44" ht="21" spans="1:11">
      <c r="A44" s="5">
        <f>IF(B44&lt;&gt;"",SUBTOTAL(3,$B$3:B44)+0,"")</f>
        <v>42</v>
      </c>
      <c r="B44" s="6" t="s">
        <v>62</v>
      </c>
      <c r="C44" s="6" t="s">
        <v>13</v>
      </c>
      <c r="D44" s="6" t="s">
        <v>14</v>
      </c>
      <c r="E44" s="6" t="s">
        <v>57</v>
      </c>
      <c r="F44" s="7">
        <v>66.5</v>
      </c>
      <c r="G44" s="8">
        <v>72.5</v>
      </c>
      <c r="H44" s="9">
        <f t="shared" si="0"/>
        <v>33.25</v>
      </c>
      <c r="I44" s="9">
        <f t="shared" si="1"/>
        <v>36.25</v>
      </c>
      <c r="J44" s="9">
        <f t="shared" si="2"/>
        <v>69.5</v>
      </c>
      <c r="K44" s="10" t="s">
        <v>16</v>
      </c>
    </row>
    <row r="45" ht="21" spans="1:11">
      <c r="A45" s="5">
        <f>IF(B45&lt;&gt;"",SUBTOTAL(3,$B$3:B45)+0,"")</f>
        <v>43</v>
      </c>
      <c r="B45" s="6" t="s">
        <v>63</v>
      </c>
      <c r="C45" s="6" t="s">
        <v>13</v>
      </c>
      <c r="D45" s="6" t="s">
        <v>14</v>
      </c>
      <c r="E45" s="6" t="s">
        <v>57</v>
      </c>
      <c r="F45" s="7">
        <v>58.5</v>
      </c>
      <c r="G45" s="8">
        <v>77.33</v>
      </c>
      <c r="H45" s="9">
        <f t="shared" si="0"/>
        <v>29.25</v>
      </c>
      <c r="I45" s="9">
        <f t="shared" si="1"/>
        <v>38.67</v>
      </c>
      <c r="J45" s="9">
        <f t="shared" si="2"/>
        <v>67.92</v>
      </c>
      <c r="K45" s="10" t="s">
        <v>16</v>
      </c>
    </row>
    <row r="46" ht="21" spans="1:11">
      <c r="A46" s="5">
        <f>IF(B46&lt;&gt;"",SUBTOTAL(3,$B$3:B46)+0,"")</f>
        <v>44</v>
      </c>
      <c r="B46" s="6" t="s">
        <v>64</v>
      </c>
      <c r="C46" s="6" t="s">
        <v>13</v>
      </c>
      <c r="D46" s="6" t="s">
        <v>14</v>
      </c>
      <c r="E46" s="6" t="s">
        <v>57</v>
      </c>
      <c r="F46" s="7">
        <v>63</v>
      </c>
      <c r="G46" s="8">
        <v>70</v>
      </c>
      <c r="H46" s="9">
        <f t="shared" si="0"/>
        <v>31.5</v>
      </c>
      <c r="I46" s="9">
        <f t="shared" si="1"/>
        <v>35</v>
      </c>
      <c r="J46" s="9">
        <f t="shared" si="2"/>
        <v>66.5</v>
      </c>
      <c r="K46" s="10" t="s">
        <v>19</v>
      </c>
    </row>
    <row r="47" ht="21" spans="1:11">
      <c r="A47" s="5">
        <f>IF(B47&lt;&gt;"",SUBTOTAL(3,$B$3:B47)+0,"")</f>
        <v>45</v>
      </c>
      <c r="B47" s="6" t="s">
        <v>65</v>
      </c>
      <c r="C47" s="6" t="s">
        <v>13</v>
      </c>
      <c r="D47" s="6" t="s">
        <v>14</v>
      </c>
      <c r="E47" s="6" t="s">
        <v>57</v>
      </c>
      <c r="F47" s="7">
        <v>55</v>
      </c>
      <c r="G47" s="8">
        <v>78</v>
      </c>
      <c r="H47" s="9">
        <f t="shared" si="0"/>
        <v>27.5</v>
      </c>
      <c r="I47" s="9">
        <f t="shared" si="1"/>
        <v>39</v>
      </c>
      <c r="J47" s="9">
        <f t="shared" si="2"/>
        <v>66.5</v>
      </c>
      <c r="K47" s="10" t="s">
        <v>19</v>
      </c>
    </row>
    <row r="48" ht="21" spans="1:11">
      <c r="A48" s="5">
        <f>IF(B48&lt;&gt;"",SUBTOTAL(3,$B$3:B48)+0,"")</f>
        <v>46</v>
      </c>
      <c r="B48" s="6" t="s">
        <v>66</v>
      </c>
      <c r="C48" s="6" t="s">
        <v>13</v>
      </c>
      <c r="D48" s="6" t="s">
        <v>14</v>
      </c>
      <c r="E48" s="6" t="s">
        <v>57</v>
      </c>
      <c r="F48" s="7">
        <v>69</v>
      </c>
      <c r="G48" s="8">
        <v>62.33</v>
      </c>
      <c r="H48" s="9">
        <f t="shared" si="0"/>
        <v>34.5</v>
      </c>
      <c r="I48" s="9">
        <f t="shared" si="1"/>
        <v>31.17</v>
      </c>
      <c r="J48" s="9">
        <f t="shared" si="2"/>
        <v>65.67</v>
      </c>
      <c r="K48" s="10" t="s">
        <v>19</v>
      </c>
    </row>
    <row r="49" ht="21" spans="1:11">
      <c r="A49" s="5">
        <f>IF(B49&lt;&gt;"",SUBTOTAL(3,$B$3:B49)+0,"")</f>
        <v>47</v>
      </c>
      <c r="B49" s="6" t="s">
        <v>67</v>
      </c>
      <c r="C49" s="6" t="s">
        <v>13</v>
      </c>
      <c r="D49" s="6" t="s">
        <v>14</v>
      </c>
      <c r="E49" s="6" t="s">
        <v>57</v>
      </c>
      <c r="F49" s="7">
        <v>65</v>
      </c>
      <c r="G49" s="8">
        <v>66.17</v>
      </c>
      <c r="H49" s="9">
        <f t="shared" si="0"/>
        <v>32.5</v>
      </c>
      <c r="I49" s="9">
        <f t="shared" si="1"/>
        <v>33.09</v>
      </c>
      <c r="J49" s="9">
        <f t="shared" si="2"/>
        <v>65.59</v>
      </c>
      <c r="K49" s="10" t="s">
        <v>19</v>
      </c>
    </row>
    <row r="50" ht="21" spans="1:11">
      <c r="A50" s="5">
        <f>IF(B50&lt;&gt;"",SUBTOTAL(3,$B$3:B50)+0,"")</f>
        <v>48</v>
      </c>
      <c r="B50" s="6" t="s">
        <v>68</v>
      </c>
      <c r="C50" s="6" t="s">
        <v>13</v>
      </c>
      <c r="D50" s="6" t="s">
        <v>14</v>
      </c>
      <c r="E50" s="6" t="s">
        <v>57</v>
      </c>
      <c r="F50" s="7">
        <v>62</v>
      </c>
      <c r="G50" s="8">
        <v>69.17</v>
      </c>
      <c r="H50" s="9">
        <f t="shared" si="0"/>
        <v>31</v>
      </c>
      <c r="I50" s="9">
        <f t="shared" si="1"/>
        <v>34.59</v>
      </c>
      <c r="J50" s="9">
        <f t="shared" si="2"/>
        <v>65.59</v>
      </c>
      <c r="K50" s="10" t="s">
        <v>19</v>
      </c>
    </row>
    <row r="51" ht="21" spans="1:11">
      <c r="A51" s="5">
        <f>IF(B51&lt;&gt;"",SUBTOTAL(3,$B$3:B51)+0,"")</f>
        <v>49</v>
      </c>
      <c r="B51" s="6" t="s">
        <v>69</v>
      </c>
      <c r="C51" s="6" t="s">
        <v>13</v>
      </c>
      <c r="D51" s="6" t="s">
        <v>14</v>
      </c>
      <c r="E51" s="6" t="s">
        <v>57</v>
      </c>
      <c r="F51" s="7">
        <v>63.5</v>
      </c>
      <c r="G51" s="8">
        <v>67.33</v>
      </c>
      <c r="H51" s="9">
        <f t="shared" si="0"/>
        <v>31.75</v>
      </c>
      <c r="I51" s="9">
        <f t="shared" si="1"/>
        <v>33.67</v>
      </c>
      <c r="J51" s="9">
        <f t="shared" si="2"/>
        <v>65.42</v>
      </c>
      <c r="K51" s="10" t="s">
        <v>19</v>
      </c>
    </row>
    <row r="52" ht="21" spans="1:11">
      <c r="A52" s="5">
        <f>IF(B52&lt;&gt;"",SUBTOTAL(3,$B$3:B52)+0,"")</f>
        <v>50</v>
      </c>
      <c r="B52" s="6" t="s">
        <v>70</v>
      </c>
      <c r="C52" s="6" t="s">
        <v>13</v>
      </c>
      <c r="D52" s="6" t="s">
        <v>14</v>
      </c>
      <c r="E52" s="6" t="s">
        <v>57</v>
      </c>
      <c r="F52" s="7">
        <v>58</v>
      </c>
      <c r="G52" s="8">
        <v>72.33</v>
      </c>
      <c r="H52" s="9">
        <f t="shared" si="0"/>
        <v>29</v>
      </c>
      <c r="I52" s="9">
        <f t="shared" si="1"/>
        <v>36.17</v>
      </c>
      <c r="J52" s="9">
        <f t="shared" si="2"/>
        <v>65.17</v>
      </c>
      <c r="K52" s="10" t="s">
        <v>19</v>
      </c>
    </row>
    <row r="53" ht="21" spans="1:11">
      <c r="A53" s="5">
        <f>IF(B53&lt;&gt;"",SUBTOTAL(3,$B$3:B53)+0,"")</f>
        <v>51</v>
      </c>
      <c r="B53" s="6" t="s">
        <v>71</v>
      </c>
      <c r="C53" s="6" t="s">
        <v>13</v>
      </c>
      <c r="D53" s="6" t="s">
        <v>14</v>
      </c>
      <c r="E53" s="6" t="s">
        <v>57</v>
      </c>
      <c r="F53" s="7">
        <v>60.5</v>
      </c>
      <c r="G53" s="8">
        <v>69.33</v>
      </c>
      <c r="H53" s="9">
        <f t="shared" si="0"/>
        <v>30.25</v>
      </c>
      <c r="I53" s="9">
        <f t="shared" si="1"/>
        <v>34.67</v>
      </c>
      <c r="J53" s="9">
        <f t="shared" si="2"/>
        <v>64.92</v>
      </c>
      <c r="K53" s="10" t="s">
        <v>19</v>
      </c>
    </row>
    <row r="54" ht="21" spans="1:11">
      <c r="A54" s="5">
        <f>IF(B54&lt;&gt;"",SUBTOTAL(3,$B$3:B54)+0,"")</f>
        <v>52</v>
      </c>
      <c r="B54" s="6" t="s">
        <v>72</v>
      </c>
      <c r="C54" s="6" t="s">
        <v>13</v>
      </c>
      <c r="D54" s="6" t="s">
        <v>14</v>
      </c>
      <c r="E54" s="6" t="s">
        <v>57</v>
      </c>
      <c r="F54" s="7">
        <v>62.5</v>
      </c>
      <c r="G54" s="8">
        <v>67.17</v>
      </c>
      <c r="H54" s="9">
        <f t="shared" si="0"/>
        <v>31.25</v>
      </c>
      <c r="I54" s="9">
        <f t="shared" si="1"/>
        <v>33.59</v>
      </c>
      <c r="J54" s="9">
        <f t="shared" si="2"/>
        <v>64.84</v>
      </c>
      <c r="K54" s="10" t="s">
        <v>19</v>
      </c>
    </row>
    <row r="55" ht="21" spans="1:11">
      <c r="A55" s="5">
        <f>IF(B55&lt;&gt;"",SUBTOTAL(3,$B$3:B55)+0,"")</f>
        <v>53</v>
      </c>
      <c r="B55" s="6" t="s">
        <v>73</v>
      </c>
      <c r="C55" s="6" t="s">
        <v>13</v>
      </c>
      <c r="D55" s="6" t="s">
        <v>14</v>
      </c>
      <c r="E55" s="6" t="s">
        <v>57</v>
      </c>
      <c r="F55" s="7">
        <v>59.5</v>
      </c>
      <c r="G55" s="8">
        <v>69.83</v>
      </c>
      <c r="H55" s="9">
        <f t="shared" si="0"/>
        <v>29.75</v>
      </c>
      <c r="I55" s="9">
        <f t="shared" si="1"/>
        <v>34.92</v>
      </c>
      <c r="J55" s="9">
        <f t="shared" si="2"/>
        <v>64.67</v>
      </c>
      <c r="K55" s="10" t="s">
        <v>19</v>
      </c>
    </row>
    <row r="56" ht="21" spans="1:11">
      <c r="A56" s="5">
        <f>IF(B56&lt;&gt;"",SUBTOTAL(3,$B$3:B56)+0,"")</f>
        <v>54</v>
      </c>
      <c r="B56" s="6" t="s">
        <v>74</v>
      </c>
      <c r="C56" s="6" t="s">
        <v>13</v>
      </c>
      <c r="D56" s="6" t="s">
        <v>14</v>
      </c>
      <c r="E56" s="6" t="s">
        <v>57</v>
      </c>
      <c r="F56" s="7">
        <v>53</v>
      </c>
      <c r="G56" s="8">
        <v>62.5</v>
      </c>
      <c r="H56" s="9">
        <f t="shared" si="0"/>
        <v>26.5</v>
      </c>
      <c r="I56" s="9">
        <f t="shared" si="1"/>
        <v>31.25</v>
      </c>
      <c r="J56" s="9">
        <f t="shared" si="2"/>
        <v>57.75</v>
      </c>
      <c r="K56" s="10" t="s">
        <v>19</v>
      </c>
    </row>
    <row r="57" ht="21" spans="1:11">
      <c r="A57" s="5">
        <f>IF(B57&lt;&gt;"",SUBTOTAL(3,$B$3:B57)+0,"")</f>
        <v>55</v>
      </c>
      <c r="B57" s="6" t="s">
        <v>75</v>
      </c>
      <c r="C57" s="6" t="s">
        <v>13</v>
      </c>
      <c r="D57" s="6" t="s">
        <v>14</v>
      </c>
      <c r="E57" s="6" t="s">
        <v>57</v>
      </c>
      <c r="F57" s="7">
        <v>56.5</v>
      </c>
      <c r="G57" s="8">
        <v>58.67</v>
      </c>
      <c r="H57" s="9">
        <f t="shared" si="0"/>
        <v>28.25</v>
      </c>
      <c r="I57" s="9">
        <f t="shared" si="1"/>
        <v>29.34</v>
      </c>
      <c r="J57" s="9">
        <f t="shared" si="2"/>
        <v>57.59</v>
      </c>
      <c r="K57" s="10" t="s">
        <v>19</v>
      </c>
    </row>
    <row r="58" ht="21" spans="1:11">
      <c r="A58" s="5">
        <f>IF(B58&lt;&gt;"",SUBTOTAL(3,$B$3:B58)+0,"")</f>
        <v>56</v>
      </c>
      <c r="B58" s="6" t="s">
        <v>76</v>
      </c>
      <c r="C58" s="6" t="s">
        <v>13</v>
      </c>
      <c r="D58" s="6" t="s">
        <v>14</v>
      </c>
      <c r="E58" s="6" t="s">
        <v>57</v>
      </c>
      <c r="F58" s="7">
        <v>49.5</v>
      </c>
      <c r="G58" s="8">
        <v>64</v>
      </c>
      <c r="H58" s="9">
        <f t="shared" si="0"/>
        <v>24.75</v>
      </c>
      <c r="I58" s="9">
        <f t="shared" si="1"/>
        <v>32</v>
      </c>
      <c r="J58" s="9">
        <f t="shared" si="2"/>
        <v>56.75</v>
      </c>
      <c r="K58" s="10" t="s">
        <v>19</v>
      </c>
    </row>
    <row r="59" ht="21" spans="1:11">
      <c r="A59" s="5">
        <f>IF(B59&lt;&gt;"",SUBTOTAL(3,$B$3:B59)+0,"")</f>
        <v>57</v>
      </c>
      <c r="B59" s="6" t="s">
        <v>77</v>
      </c>
      <c r="C59" s="6" t="s">
        <v>13</v>
      </c>
      <c r="D59" s="6" t="s">
        <v>14</v>
      </c>
      <c r="E59" s="6" t="s">
        <v>57</v>
      </c>
      <c r="F59" s="7">
        <v>50.5</v>
      </c>
      <c r="G59" s="8">
        <v>0</v>
      </c>
      <c r="H59" s="9">
        <f t="shared" si="0"/>
        <v>25.25</v>
      </c>
      <c r="I59" s="9">
        <f t="shared" si="1"/>
        <v>0</v>
      </c>
      <c r="J59" s="9">
        <f t="shared" si="2"/>
        <v>25.25</v>
      </c>
      <c r="K59" s="10" t="s">
        <v>19</v>
      </c>
    </row>
    <row r="60" spans="1:11">
      <c r="A60" s="5">
        <f>IF(B60&lt;&gt;"",SUBTOTAL(3,$B$3:B60)+0,"")</f>
        <v>58</v>
      </c>
      <c r="B60" s="6" t="s">
        <v>78</v>
      </c>
      <c r="C60" s="6" t="s">
        <v>13</v>
      </c>
      <c r="D60" s="6" t="s">
        <v>79</v>
      </c>
      <c r="E60" s="6" t="s">
        <v>15</v>
      </c>
      <c r="F60" s="7">
        <v>69.5</v>
      </c>
      <c r="G60" s="8">
        <v>90.83</v>
      </c>
      <c r="H60" s="9">
        <f t="shared" si="0"/>
        <v>34.75</v>
      </c>
      <c r="I60" s="9">
        <f t="shared" si="1"/>
        <v>45.42</v>
      </c>
      <c r="J60" s="9">
        <f t="shared" si="2"/>
        <v>80.17</v>
      </c>
      <c r="K60" s="10" t="s">
        <v>16</v>
      </c>
    </row>
    <row r="61" spans="1:11">
      <c r="A61" s="5">
        <f>IF(B61&lt;&gt;"",SUBTOTAL(3,$B$3:B61)+0,"")</f>
        <v>59</v>
      </c>
      <c r="B61" s="6" t="s">
        <v>80</v>
      </c>
      <c r="C61" s="6" t="s">
        <v>13</v>
      </c>
      <c r="D61" s="6" t="s">
        <v>79</v>
      </c>
      <c r="E61" s="6" t="s">
        <v>15</v>
      </c>
      <c r="F61" s="7">
        <v>71.5</v>
      </c>
      <c r="G61" s="8">
        <v>87.67</v>
      </c>
      <c r="H61" s="9">
        <f t="shared" si="0"/>
        <v>35.75</v>
      </c>
      <c r="I61" s="9">
        <f t="shared" si="1"/>
        <v>43.84</v>
      </c>
      <c r="J61" s="9">
        <f t="shared" si="2"/>
        <v>79.59</v>
      </c>
      <c r="K61" s="10" t="s">
        <v>19</v>
      </c>
    </row>
    <row r="62" spans="1:11">
      <c r="A62" s="5">
        <f>IF(B62&lt;&gt;"",SUBTOTAL(3,$B$3:B62)+0,"")</f>
        <v>60</v>
      </c>
      <c r="B62" s="6" t="s">
        <v>81</v>
      </c>
      <c r="C62" s="6" t="s">
        <v>13</v>
      </c>
      <c r="D62" s="6" t="s">
        <v>79</v>
      </c>
      <c r="E62" s="6" t="s">
        <v>15</v>
      </c>
      <c r="F62" s="7">
        <v>69</v>
      </c>
      <c r="G62" s="8">
        <v>81</v>
      </c>
      <c r="H62" s="9">
        <f t="shared" si="0"/>
        <v>34.5</v>
      </c>
      <c r="I62" s="9">
        <f t="shared" si="1"/>
        <v>40.5</v>
      </c>
      <c r="J62" s="9">
        <f t="shared" si="2"/>
        <v>75</v>
      </c>
      <c r="K62" s="10" t="s">
        <v>19</v>
      </c>
    </row>
    <row r="63" spans="1:11">
      <c r="A63" s="5">
        <f>IF(B63&lt;&gt;"",SUBTOTAL(3,$B$3:B63)+0,"")</f>
        <v>61</v>
      </c>
      <c r="B63" s="6" t="s">
        <v>82</v>
      </c>
      <c r="C63" s="6" t="s">
        <v>13</v>
      </c>
      <c r="D63" s="6" t="s">
        <v>79</v>
      </c>
      <c r="E63" s="6" t="s">
        <v>15</v>
      </c>
      <c r="F63" s="7">
        <v>69</v>
      </c>
      <c r="G63" s="8">
        <v>0</v>
      </c>
      <c r="H63" s="9">
        <f t="shared" si="0"/>
        <v>34.5</v>
      </c>
      <c r="I63" s="9">
        <f t="shared" si="1"/>
        <v>0</v>
      </c>
      <c r="J63" s="9">
        <f t="shared" si="2"/>
        <v>34.5</v>
      </c>
      <c r="K63" s="10" t="s">
        <v>19</v>
      </c>
    </row>
    <row r="64" spans="1:11">
      <c r="A64" s="5">
        <f>IF(B64&lt;&gt;"",SUBTOTAL(3,$B$3:B64)+0,"")</f>
        <v>62</v>
      </c>
      <c r="B64" s="6" t="s">
        <v>83</v>
      </c>
      <c r="C64" s="6" t="s">
        <v>13</v>
      </c>
      <c r="D64" s="6" t="s">
        <v>79</v>
      </c>
      <c r="E64" s="6" t="s">
        <v>24</v>
      </c>
      <c r="F64" s="7">
        <v>74.5</v>
      </c>
      <c r="G64" s="8">
        <v>89.33</v>
      </c>
      <c r="H64" s="9">
        <f t="shared" si="0"/>
        <v>37.25</v>
      </c>
      <c r="I64" s="9">
        <f t="shared" si="1"/>
        <v>44.67</v>
      </c>
      <c r="J64" s="9">
        <f t="shared" si="2"/>
        <v>81.92</v>
      </c>
      <c r="K64" s="10" t="s">
        <v>16</v>
      </c>
    </row>
    <row r="65" spans="1:11">
      <c r="A65" s="5">
        <f>IF(B65&lt;&gt;"",SUBTOTAL(3,$B$3:B65)+0,"")</f>
        <v>63</v>
      </c>
      <c r="B65" s="6" t="s">
        <v>84</v>
      </c>
      <c r="C65" s="6" t="s">
        <v>13</v>
      </c>
      <c r="D65" s="6" t="s">
        <v>79</v>
      </c>
      <c r="E65" s="6" t="s">
        <v>24</v>
      </c>
      <c r="F65" s="7">
        <v>74</v>
      </c>
      <c r="G65" s="8">
        <v>87</v>
      </c>
      <c r="H65" s="9">
        <f t="shared" si="0"/>
        <v>37</v>
      </c>
      <c r="I65" s="9">
        <f t="shared" si="1"/>
        <v>43.5</v>
      </c>
      <c r="J65" s="9">
        <f t="shared" si="2"/>
        <v>80.5</v>
      </c>
      <c r="K65" s="10" t="s">
        <v>16</v>
      </c>
    </row>
    <row r="66" spans="1:11">
      <c r="A66" s="5">
        <f>IF(B66&lt;&gt;"",SUBTOTAL(3,$B$3:B66)+0,"")</f>
        <v>64</v>
      </c>
      <c r="B66" s="6" t="s">
        <v>85</v>
      </c>
      <c r="C66" s="6" t="s">
        <v>13</v>
      </c>
      <c r="D66" s="6" t="s">
        <v>79</v>
      </c>
      <c r="E66" s="6" t="s">
        <v>24</v>
      </c>
      <c r="F66" s="7">
        <v>63</v>
      </c>
      <c r="G66" s="8">
        <v>0</v>
      </c>
      <c r="H66" s="9">
        <f t="shared" si="0"/>
        <v>31.5</v>
      </c>
      <c r="I66" s="9">
        <f t="shared" si="1"/>
        <v>0</v>
      </c>
      <c r="J66" s="9">
        <f t="shared" si="2"/>
        <v>31.5</v>
      </c>
      <c r="K66" s="10" t="s">
        <v>19</v>
      </c>
    </row>
    <row r="67" spans="1:11">
      <c r="A67" s="5">
        <f>IF(B67&lt;&gt;"",SUBTOTAL(3,$B$3:B67)+0,"")</f>
        <v>65</v>
      </c>
      <c r="B67" s="6" t="s">
        <v>86</v>
      </c>
      <c r="C67" s="6" t="s">
        <v>13</v>
      </c>
      <c r="D67" s="6" t="s">
        <v>79</v>
      </c>
      <c r="E67" s="6" t="s">
        <v>24</v>
      </c>
      <c r="F67" s="7">
        <v>53</v>
      </c>
      <c r="G67" s="8">
        <v>0</v>
      </c>
      <c r="H67" s="9">
        <f t="shared" ref="H67:H76" si="3">ROUND(F67*0.5,2)</f>
        <v>26.5</v>
      </c>
      <c r="I67" s="9">
        <f t="shared" ref="I67:I76" si="4">ROUND(G67*0.5,2)</f>
        <v>0</v>
      </c>
      <c r="J67" s="9">
        <f t="shared" ref="J67:J76" si="5">H67+I67</f>
        <v>26.5</v>
      </c>
      <c r="K67" s="10" t="s">
        <v>19</v>
      </c>
    </row>
    <row r="68" spans="1:11">
      <c r="A68" s="5">
        <f>IF(B68&lt;&gt;"",SUBTOTAL(3,$B$3:B68)+0,"")</f>
        <v>66</v>
      </c>
      <c r="B68" s="6" t="s">
        <v>87</v>
      </c>
      <c r="C68" s="6" t="s">
        <v>13</v>
      </c>
      <c r="D68" s="6" t="s">
        <v>79</v>
      </c>
      <c r="E68" s="6" t="s">
        <v>31</v>
      </c>
      <c r="F68" s="7">
        <v>85.5</v>
      </c>
      <c r="G68" s="8">
        <v>89.67</v>
      </c>
      <c r="H68" s="9">
        <f t="shared" si="3"/>
        <v>42.75</v>
      </c>
      <c r="I68" s="9">
        <f t="shared" si="4"/>
        <v>44.84</v>
      </c>
      <c r="J68" s="9">
        <f t="shared" si="5"/>
        <v>87.59</v>
      </c>
      <c r="K68" s="10" t="s">
        <v>16</v>
      </c>
    </row>
    <row r="69" spans="1:11">
      <c r="A69" s="5">
        <f>IF(B69&lt;&gt;"",SUBTOTAL(3,$B$3:B69)+0,"")</f>
        <v>67</v>
      </c>
      <c r="B69" s="6" t="s">
        <v>88</v>
      </c>
      <c r="C69" s="6" t="s">
        <v>13</v>
      </c>
      <c r="D69" s="6" t="s">
        <v>79</v>
      </c>
      <c r="E69" s="6" t="s">
        <v>31</v>
      </c>
      <c r="F69" s="7">
        <v>81.5</v>
      </c>
      <c r="G69" s="8">
        <v>90.33</v>
      </c>
      <c r="H69" s="9">
        <f t="shared" si="3"/>
        <v>40.75</v>
      </c>
      <c r="I69" s="9">
        <f t="shared" si="4"/>
        <v>45.17</v>
      </c>
      <c r="J69" s="9">
        <f t="shared" si="5"/>
        <v>85.92</v>
      </c>
      <c r="K69" s="10" t="s">
        <v>16</v>
      </c>
    </row>
    <row r="70" spans="1:11">
      <c r="A70" s="5">
        <f>IF(B70&lt;&gt;"",SUBTOTAL(3,$B$3:B70)+0,"")</f>
        <v>68</v>
      </c>
      <c r="B70" s="6" t="s">
        <v>89</v>
      </c>
      <c r="C70" s="6" t="s">
        <v>13</v>
      </c>
      <c r="D70" s="6" t="s">
        <v>79</v>
      </c>
      <c r="E70" s="6" t="s">
        <v>31</v>
      </c>
      <c r="F70" s="7">
        <v>80.5</v>
      </c>
      <c r="G70" s="8">
        <v>86</v>
      </c>
      <c r="H70" s="9">
        <f t="shared" si="3"/>
        <v>40.25</v>
      </c>
      <c r="I70" s="9">
        <f t="shared" si="4"/>
        <v>43</v>
      </c>
      <c r="J70" s="9">
        <f t="shared" si="5"/>
        <v>83.25</v>
      </c>
      <c r="K70" s="10" t="s">
        <v>19</v>
      </c>
    </row>
    <row r="71" spans="1:11">
      <c r="A71" s="5">
        <f>IF(B71&lt;&gt;"",SUBTOTAL(3,$B$3:B71)+0,"")</f>
        <v>69</v>
      </c>
      <c r="B71" s="6" t="s">
        <v>90</v>
      </c>
      <c r="C71" s="6" t="s">
        <v>13</v>
      </c>
      <c r="D71" s="6" t="s">
        <v>79</v>
      </c>
      <c r="E71" s="6" t="s">
        <v>31</v>
      </c>
      <c r="F71" s="7">
        <v>76.5</v>
      </c>
      <c r="G71" s="8">
        <v>88.33</v>
      </c>
      <c r="H71" s="9">
        <f t="shared" si="3"/>
        <v>38.25</v>
      </c>
      <c r="I71" s="9">
        <f t="shared" si="4"/>
        <v>44.17</v>
      </c>
      <c r="J71" s="9">
        <f t="shared" si="5"/>
        <v>82.42</v>
      </c>
      <c r="K71" s="10" t="s">
        <v>19</v>
      </c>
    </row>
    <row r="72" spans="1:11">
      <c r="A72" s="5">
        <f>IF(B72&lt;&gt;"",SUBTOTAL(3,$B$3:B72)+0,"")</f>
        <v>70</v>
      </c>
      <c r="B72" s="6" t="s">
        <v>91</v>
      </c>
      <c r="C72" s="6" t="s">
        <v>13</v>
      </c>
      <c r="D72" s="6" t="s">
        <v>79</v>
      </c>
      <c r="E72" s="6" t="s">
        <v>31</v>
      </c>
      <c r="F72" s="7">
        <v>74</v>
      </c>
      <c r="G72" s="8">
        <v>89</v>
      </c>
      <c r="H72" s="9">
        <f t="shared" si="3"/>
        <v>37</v>
      </c>
      <c r="I72" s="9">
        <f t="shared" si="4"/>
        <v>44.5</v>
      </c>
      <c r="J72" s="9">
        <f t="shared" si="5"/>
        <v>81.5</v>
      </c>
      <c r="K72" s="10" t="s">
        <v>19</v>
      </c>
    </row>
    <row r="73" spans="1:11">
      <c r="A73" s="5">
        <f>IF(B73&lt;&gt;"",SUBTOTAL(3,$B$3:B73)+0,"")</f>
        <v>71</v>
      </c>
      <c r="B73" s="6" t="s">
        <v>92</v>
      </c>
      <c r="C73" s="6" t="s">
        <v>13</v>
      </c>
      <c r="D73" s="6" t="s">
        <v>79</v>
      </c>
      <c r="E73" s="6" t="s">
        <v>31</v>
      </c>
      <c r="F73" s="7">
        <v>76.5</v>
      </c>
      <c r="G73" s="8">
        <v>85</v>
      </c>
      <c r="H73" s="9">
        <f t="shared" si="3"/>
        <v>38.25</v>
      </c>
      <c r="I73" s="9">
        <f t="shared" si="4"/>
        <v>42.5</v>
      </c>
      <c r="J73" s="9">
        <f t="shared" si="5"/>
        <v>80.75</v>
      </c>
      <c r="K73" s="10" t="s">
        <v>19</v>
      </c>
    </row>
    <row r="74" spans="1:11">
      <c r="A74" s="5">
        <f>IF(B74&lt;&gt;"",SUBTOTAL(3,$B$3:B74)+0,"")</f>
        <v>72</v>
      </c>
      <c r="B74" s="6" t="s">
        <v>93</v>
      </c>
      <c r="C74" s="6" t="s">
        <v>13</v>
      </c>
      <c r="D74" s="6" t="s">
        <v>79</v>
      </c>
      <c r="E74" s="6" t="s">
        <v>94</v>
      </c>
      <c r="F74" s="7">
        <v>76.5</v>
      </c>
      <c r="G74" s="8">
        <v>87.67</v>
      </c>
      <c r="H74" s="9">
        <f t="shared" si="3"/>
        <v>38.25</v>
      </c>
      <c r="I74" s="9">
        <f t="shared" si="4"/>
        <v>43.84</v>
      </c>
      <c r="J74" s="9">
        <f t="shared" si="5"/>
        <v>82.09</v>
      </c>
      <c r="K74" s="10" t="s">
        <v>16</v>
      </c>
    </row>
    <row r="75" spans="1:11">
      <c r="A75" s="5">
        <f>IF(B75&lt;&gt;"",SUBTOTAL(3,$B$3:B75)+0,"")</f>
        <v>73</v>
      </c>
      <c r="B75" s="6" t="s">
        <v>95</v>
      </c>
      <c r="C75" s="6" t="s">
        <v>13</v>
      </c>
      <c r="D75" s="6" t="s">
        <v>79</v>
      </c>
      <c r="E75" s="6" t="s">
        <v>94</v>
      </c>
      <c r="F75" s="7">
        <v>75.5</v>
      </c>
      <c r="G75" s="8">
        <v>88</v>
      </c>
      <c r="H75" s="9">
        <f t="shared" si="3"/>
        <v>37.75</v>
      </c>
      <c r="I75" s="9">
        <f t="shared" si="4"/>
        <v>44</v>
      </c>
      <c r="J75" s="9">
        <f t="shared" si="5"/>
        <v>81.75</v>
      </c>
      <c r="K75" s="10" t="s">
        <v>19</v>
      </c>
    </row>
    <row r="76" spans="1:11">
      <c r="A76" s="5">
        <f>IF(B76&lt;&gt;"",SUBTOTAL(3,$B$3:B76)+0,"")</f>
        <v>74</v>
      </c>
      <c r="B76" s="6" t="s">
        <v>96</v>
      </c>
      <c r="C76" s="6" t="s">
        <v>13</v>
      </c>
      <c r="D76" s="6" t="s">
        <v>79</v>
      </c>
      <c r="E76" s="6" t="s">
        <v>94</v>
      </c>
      <c r="F76" s="7">
        <v>77.5</v>
      </c>
      <c r="G76" s="8">
        <v>85.67</v>
      </c>
      <c r="H76" s="9">
        <f t="shared" si="3"/>
        <v>38.75</v>
      </c>
      <c r="I76" s="9">
        <f t="shared" si="4"/>
        <v>42.84</v>
      </c>
      <c r="J76" s="9">
        <f t="shared" si="5"/>
        <v>81.59</v>
      </c>
      <c r="K76" s="10" t="s">
        <v>19</v>
      </c>
    </row>
  </sheetData>
  <mergeCells count="1">
    <mergeCell ref="A1:K1"/>
  </mergeCells>
  <dataValidations count="3">
    <dataValidation type="list" allowBlank="1" showInputMessage="1" showErrorMessage="1" sqref="D30:D38 D39:D48 D49:D59 D60:D63 D64:D66">
      <formula1>"幼儿园,小学,初中"</formula1>
    </dataValidation>
    <dataValidation type="list" allowBlank="1" showInputMessage="1" showErrorMessage="1" sqref="C30:C38 C39:C48 C49:C59 C60:C63 C64:C66 C67:C73 C74:C76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E30:E38 E39:E59 E60:E63 E64:E66">
      <formula1>"语文,数学,英语,物理,化学,生物,地理,历史,政治,音乐,体育,美术,信息技术,科学,心理健康,其他,学前教育"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2022特岗教师招聘综合成绩及拟入围体检考生名单公示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2022-08-04T12:03:00Z</dcterms:created>
  <dcterms:modified xsi:type="dcterms:W3CDTF">2022-08-08T01:40:19Z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0B6F1233B3474FC3AB18C5B5199B8014</vt:lpwstr>
  </property>
</Properties>
</file>