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50"/>
  </bookViews>
  <sheets>
    <sheet name="综合成绩、体检人员公布" sheetId="1" r:id="rId1"/>
  </sheets>
  <definedNames>
    <definedName name="_xlnm._FilterDatabase" localSheetId="0" hidden="1">综合成绩、体检人员公布!$2:$196</definedName>
    <definedName name="_xlnm.Print_Titles" localSheetId="0">综合成绩、体检人员公布!$1:$2</definedName>
  </definedNames>
  <calcPr calcId="144525"/>
</workbook>
</file>

<file path=xl/sharedStrings.xml><?xml version="1.0" encoding="utf-8"?>
<sst xmlns="http://schemas.openxmlformats.org/spreadsheetml/2006/main" count="2379" uniqueCount="692">
  <si>
    <t>榕江县2022年“特岗计划” 教师招聘笔试、面试考生综合成绩及进入体检人员名单</t>
  </si>
  <si>
    <t>序号</t>
  </si>
  <si>
    <t>姓名</t>
  </si>
  <si>
    <t>报考县</t>
  </si>
  <si>
    <t>报考学段</t>
  </si>
  <si>
    <t>报考学科</t>
  </si>
  <si>
    <t>考场号</t>
  </si>
  <si>
    <t>座位号</t>
  </si>
  <si>
    <t>笔试
准考证号</t>
  </si>
  <si>
    <t>笔试成绩
（四舍五入后保留2位小数）</t>
  </si>
  <si>
    <t>笔试分组排名</t>
  </si>
  <si>
    <t>候考室号</t>
  </si>
  <si>
    <t>面试场次</t>
  </si>
  <si>
    <t>面试准考证号</t>
  </si>
  <si>
    <t>面试成绩
（四舍五入后保留2位小数）</t>
  </si>
  <si>
    <t>面试分组排名</t>
  </si>
  <si>
    <t>笔试成绩折算（50%）</t>
  </si>
  <si>
    <t>面试成绩折算（50%）</t>
  </si>
  <si>
    <t>综合分
（笔试50%+面试50%）</t>
  </si>
  <si>
    <t>综合分组排名</t>
  </si>
  <si>
    <t>是否入围
体检</t>
  </si>
  <si>
    <t>张贵源</t>
  </si>
  <si>
    <t>榕江县</t>
  </si>
  <si>
    <t>幼儿园</t>
  </si>
  <si>
    <t>学前教育</t>
  </si>
  <si>
    <t>007</t>
  </si>
  <si>
    <t>27</t>
  </si>
  <si>
    <t>05011300727</t>
  </si>
  <si>
    <t>第42候考室</t>
  </si>
  <si>
    <t>第42考场</t>
  </si>
  <si>
    <t>下午场</t>
  </si>
  <si>
    <t>20501164231</t>
  </si>
  <si>
    <t>入围体检</t>
  </si>
  <si>
    <t>吴书菲</t>
  </si>
  <si>
    <t>010</t>
  </si>
  <si>
    <t>01</t>
  </si>
  <si>
    <t>05011301001</t>
  </si>
  <si>
    <t>20501164233</t>
  </si>
  <si>
    <t>吴丹</t>
  </si>
  <si>
    <t>02</t>
  </si>
  <si>
    <t>05011301002</t>
  </si>
  <si>
    <t>20501164234</t>
  </si>
  <si>
    <t>杨青青</t>
  </si>
  <si>
    <t>009</t>
  </si>
  <si>
    <t>03</t>
  </si>
  <si>
    <t>05011300903</t>
  </si>
  <si>
    <t>20501164232</t>
  </si>
  <si>
    <t>王莹</t>
  </si>
  <si>
    <t>015</t>
  </si>
  <si>
    <t>29</t>
  </si>
  <si>
    <t>05011301529</t>
  </si>
  <si>
    <t>20501164235</t>
  </si>
  <si>
    <t>吴秀花</t>
  </si>
  <si>
    <t>017</t>
  </si>
  <si>
    <t>21</t>
  </si>
  <si>
    <t>05011301721</t>
  </si>
  <si>
    <t>20501164236</t>
  </si>
  <si>
    <t>黄彩蝶</t>
  </si>
  <si>
    <t>05011300929</t>
  </si>
  <si>
    <t>20501164239</t>
  </si>
  <si>
    <t>吴苇芗</t>
  </si>
  <si>
    <t>008</t>
  </si>
  <si>
    <t>05011300821</t>
  </si>
  <si>
    <t>20501164241</t>
  </si>
  <si>
    <t/>
  </si>
  <si>
    <t>杨鸿玉</t>
  </si>
  <si>
    <t>011</t>
  </si>
  <si>
    <t>12</t>
  </si>
  <si>
    <t>05011301112</t>
  </si>
  <si>
    <t>20501164242</t>
  </si>
  <si>
    <t>姚元颖</t>
  </si>
  <si>
    <t>05</t>
  </si>
  <si>
    <t>05011301005</t>
  </si>
  <si>
    <t>20501164243</t>
  </si>
  <si>
    <t>罗文霞</t>
  </si>
  <si>
    <t>19</t>
  </si>
  <si>
    <t>05011301019</t>
  </si>
  <si>
    <t>20501164237</t>
  </si>
  <si>
    <t>梁小随</t>
  </si>
  <si>
    <t>08</t>
  </si>
  <si>
    <t>05011300908</t>
  </si>
  <si>
    <t>20501164249</t>
  </si>
  <si>
    <t>莫美秀</t>
  </si>
  <si>
    <t>28</t>
  </si>
  <si>
    <t>05011300828</t>
  </si>
  <si>
    <t>20501164250</t>
  </si>
  <si>
    <t>李仁春</t>
  </si>
  <si>
    <t>16</t>
  </si>
  <si>
    <t>05011301116</t>
  </si>
  <si>
    <t>20501164240</t>
  </si>
  <si>
    <t>王西希</t>
  </si>
  <si>
    <t>05011301505</t>
  </si>
  <si>
    <t>20501164238</t>
  </si>
  <si>
    <t>杨正姣</t>
  </si>
  <si>
    <t>05011301027</t>
  </si>
  <si>
    <t>20501164246</t>
  </si>
  <si>
    <t>龙晓</t>
  </si>
  <si>
    <t>04</t>
  </si>
  <si>
    <t>05011300904</t>
  </si>
  <si>
    <t>20501164251</t>
  </si>
  <si>
    <t>石港归</t>
  </si>
  <si>
    <t>09</t>
  </si>
  <si>
    <t>05011301709</t>
  </si>
  <si>
    <t>20501164244</t>
  </si>
  <si>
    <t>杨泓</t>
  </si>
  <si>
    <t>05011300819</t>
  </si>
  <si>
    <t>20501164248</t>
  </si>
  <si>
    <t>梁婷婷</t>
  </si>
  <si>
    <t>05011301109</t>
  </si>
  <si>
    <t>20501164247</t>
  </si>
  <si>
    <t>石媛媛</t>
  </si>
  <si>
    <t>20</t>
  </si>
  <si>
    <t>05011300920</t>
  </si>
  <si>
    <t>20501164245</t>
  </si>
  <si>
    <t>张克慈</t>
  </si>
  <si>
    <t>016</t>
  </si>
  <si>
    <t>25</t>
  </si>
  <si>
    <t>05011301625</t>
  </si>
  <si>
    <t>20501164252</t>
  </si>
  <si>
    <t>李艳兰</t>
  </si>
  <si>
    <t>小学</t>
  </si>
  <si>
    <t>语文</t>
  </si>
  <si>
    <t>022</t>
  </si>
  <si>
    <t>17</t>
  </si>
  <si>
    <t>05020102217</t>
  </si>
  <si>
    <t>第03-1候考室</t>
  </si>
  <si>
    <t>第03考场</t>
  </si>
  <si>
    <t>上午场</t>
  </si>
  <si>
    <t>10502010301</t>
  </si>
  <si>
    <t>杨俨</t>
  </si>
  <si>
    <t>021</t>
  </si>
  <si>
    <t>05020102109</t>
  </si>
  <si>
    <t>10502010302</t>
  </si>
  <si>
    <t>廖毓勤</t>
  </si>
  <si>
    <t>30</t>
  </si>
  <si>
    <t>05020102230</t>
  </si>
  <si>
    <t>10502010307</t>
  </si>
  <si>
    <t>黄远利</t>
  </si>
  <si>
    <t>05020102201</t>
  </si>
  <si>
    <t>10502010305</t>
  </si>
  <si>
    <t>邰政菊</t>
  </si>
  <si>
    <t>023</t>
  </si>
  <si>
    <t>07</t>
  </si>
  <si>
    <t>05020102307</t>
  </si>
  <si>
    <t>10502010303</t>
  </si>
  <si>
    <t>杨正月</t>
  </si>
  <si>
    <t>024</t>
  </si>
  <si>
    <t>22</t>
  </si>
  <si>
    <t>05020102422</t>
  </si>
  <si>
    <t>10502010318</t>
  </si>
  <si>
    <t>莫孟兰</t>
  </si>
  <si>
    <t>18</t>
  </si>
  <si>
    <t>05020102118</t>
  </si>
  <si>
    <t>10502010311</t>
  </si>
  <si>
    <t>吴松立</t>
  </si>
  <si>
    <t>15</t>
  </si>
  <si>
    <t>05020102115</t>
  </si>
  <si>
    <t>10502010306</t>
  </si>
  <si>
    <t>吴姣姣</t>
  </si>
  <si>
    <t>019</t>
  </si>
  <si>
    <t>05020101916</t>
  </si>
  <si>
    <t>10502010315</t>
  </si>
  <si>
    <t>潘巧祝</t>
  </si>
  <si>
    <t>020</t>
  </si>
  <si>
    <t>24</t>
  </si>
  <si>
    <t>05020102024</t>
  </si>
  <si>
    <t>10502010304</t>
  </si>
  <si>
    <t>李依芳</t>
  </si>
  <si>
    <t>05020102429</t>
  </si>
  <si>
    <t>10502010314</t>
  </si>
  <si>
    <t>吴艺婷</t>
  </si>
  <si>
    <t>10</t>
  </si>
  <si>
    <t>05020101910</t>
  </si>
  <si>
    <t>10502010309</t>
  </si>
  <si>
    <t>文贤杰</t>
  </si>
  <si>
    <t>05020102008</t>
  </si>
  <si>
    <t>10502010323</t>
  </si>
  <si>
    <t>雍文乡</t>
  </si>
  <si>
    <t>13</t>
  </si>
  <si>
    <t>05020101913</t>
  </si>
  <si>
    <t>10502010320</t>
  </si>
  <si>
    <t>刘世六</t>
  </si>
  <si>
    <t>05020101901</t>
  </si>
  <si>
    <t>10502010308</t>
  </si>
  <si>
    <t>付云佩</t>
  </si>
  <si>
    <t>05020102007</t>
  </si>
  <si>
    <t>10502010316</t>
  </si>
  <si>
    <t>杨通珍</t>
  </si>
  <si>
    <t>05020102129</t>
  </si>
  <si>
    <t>10502010327</t>
  </si>
  <si>
    <t>段丽晴</t>
  </si>
  <si>
    <t>05020101930</t>
  </si>
  <si>
    <t>10502010310</t>
  </si>
  <si>
    <t>文奇银</t>
  </si>
  <si>
    <t>05020102120</t>
  </si>
  <si>
    <t>10502010312</t>
  </si>
  <si>
    <t>龚学芳</t>
  </si>
  <si>
    <t>23</t>
  </si>
  <si>
    <t>05020102023</t>
  </si>
  <si>
    <t>10502010334</t>
  </si>
  <si>
    <t>龙玉莲</t>
  </si>
  <si>
    <t>05020102421</t>
  </si>
  <si>
    <t>10502010332</t>
  </si>
  <si>
    <t>陆胜玲</t>
  </si>
  <si>
    <t>05020101925</t>
  </si>
  <si>
    <t>10502010322</t>
  </si>
  <si>
    <t>金荣月</t>
  </si>
  <si>
    <t>05020102015</t>
  </si>
  <si>
    <t>10502010326</t>
  </si>
  <si>
    <t>胡春梅</t>
  </si>
  <si>
    <t>025</t>
  </si>
  <si>
    <t>06</t>
  </si>
  <si>
    <t>05020102506</t>
  </si>
  <si>
    <t>10502010330</t>
  </si>
  <si>
    <t>杨文艳</t>
  </si>
  <si>
    <t>05020102229</t>
  </si>
  <si>
    <t>10502010321</t>
  </si>
  <si>
    <t>李盼盼</t>
  </si>
  <si>
    <t>11</t>
  </si>
  <si>
    <t>05020102111</t>
  </si>
  <si>
    <t>第03-2候考室</t>
  </si>
  <si>
    <t>10502010342</t>
  </si>
  <si>
    <t>吴青凤</t>
  </si>
  <si>
    <t>05020102220</t>
  </si>
  <si>
    <t>10502010317</t>
  </si>
  <si>
    <t>黄钦滢</t>
  </si>
  <si>
    <t>05020102320</t>
  </si>
  <si>
    <t>10502010329</t>
  </si>
  <si>
    <t>韦庭青</t>
  </si>
  <si>
    <t>05020101907</t>
  </si>
  <si>
    <t>10502010335</t>
  </si>
  <si>
    <t>吴冬叶</t>
  </si>
  <si>
    <t>05020102216</t>
  </si>
  <si>
    <t>10502010336</t>
  </si>
  <si>
    <t>杨通云</t>
  </si>
  <si>
    <t>05020102013</t>
  </si>
  <si>
    <t>10502010341</t>
  </si>
  <si>
    <t>雷小英</t>
  </si>
  <si>
    <t>05020102122</t>
  </si>
  <si>
    <t>10502010313</t>
  </si>
  <si>
    <t>潘亭杰</t>
  </si>
  <si>
    <t>05020101924</t>
  </si>
  <si>
    <t>10502010324</t>
  </si>
  <si>
    <t>罗组敏</t>
  </si>
  <si>
    <t>05020102021</t>
  </si>
  <si>
    <t>10502010337</t>
  </si>
  <si>
    <t>杨国艳</t>
  </si>
  <si>
    <t>05020102224</t>
  </si>
  <si>
    <t>10502010339</t>
  </si>
  <si>
    <t>叶家春</t>
  </si>
  <si>
    <t>05020102302</t>
  </si>
  <si>
    <t>10502010349</t>
  </si>
  <si>
    <t>朱天丝</t>
  </si>
  <si>
    <t>05020102404</t>
  </si>
  <si>
    <t>10502010331</t>
  </si>
  <si>
    <t>杨园莉</t>
  </si>
  <si>
    <t>05020101908</t>
  </si>
  <si>
    <t>10502010350</t>
  </si>
  <si>
    <t>黎芸</t>
  </si>
  <si>
    <t>05020101919</t>
  </si>
  <si>
    <t>10502010359</t>
  </si>
  <si>
    <t>韦美丽</t>
  </si>
  <si>
    <t>14</t>
  </si>
  <si>
    <t>05020102014</t>
  </si>
  <si>
    <t>10502010325</t>
  </si>
  <si>
    <t>石倩</t>
  </si>
  <si>
    <t>05020101902</t>
  </si>
  <si>
    <t>10502010346</t>
  </si>
  <si>
    <t>杨情缘</t>
  </si>
  <si>
    <t>05020102130</t>
  </si>
  <si>
    <t>10502010338</t>
  </si>
  <si>
    <t>汪亚萍</t>
  </si>
  <si>
    <t>05020102301</t>
  </si>
  <si>
    <t>10502010340</t>
  </si>
  <si>
    <t>潘明星</t>
  </si>
  <si>
    <t>26</t>
  </si>
  <si>
    <t>05020102226</t>
  </si>
  <si>
    <t>10502010344</t>
  </si>
  <si>
    <t>王米票</t>
  </si>
  <si>
    <t>05020102221</t>
  </si>
  <si>
    <t>10502010370</t>
  </si>
  <si>
    <t>张娟娟</t>
  </si>
  <si>
    <t>05020102022</t>
  </si>
  <si>
    <t>10502010347</t>
  </si>
  <si>
    <t>余洋</t>
  </si>
  <si>
    <t>05020102515</t>
  </si>
  <si>
    <t>10502010319</t>
  </si>
  <si>
    <t>王银银</t>
  </si>
  <si>
    <t>05020102123</t>
  </si>
  <si>
    <t>10502010363</t>
  </si>
  <si>
    <t>王承美</t>
  </si>
  <si>
    <t>05020102019</t>
  </si>
  <si>
    <t>10502010333</t>
  </si>
  <si>
    <t>潘世云</t>
  </si>
  <si>
    <t>05020102126</t>
  </si>
  <si>
    <t>10502010357</t>
  </si>
  <si>
    <t>朱永琴</t>
  </si>
  <si>
    <t>05020101903</t>
  </si>
  <si>
    <t>10502010366</t>
  </si>
  <si>
    <t>杨瑜荣</t>
  </si>
  <si>
    <t>05020102203</t>
  </si>
  <si>
    <t>10502010343</t>
  </si>
  <si>
    <t>欧星星</t>
  </si>
  <si>
    <t>05020102414</t>
  </si>
  <si>
    <t>10502010345</t>
  </si>
  <si>
    <t>高迅</t>
  </si>
  <si>
    <t>05020102125</t>
  </si>
  <si>
    <t>10502010351</t>
  </si>
  <si>
    <t>李小艳</t>
  </si>
  <si>
    <t>05020102416</t>
  </si>
  <si>
    <t>10502010354</t>
  </si>
  <si>
    <t>杨红连</t>
  </si>
  <si>
    <t>05020102218</t>
  </si>
  <si>
    <t>10502010365</t>
  </si>
  <si>
    <t>文婧</t>
  </si>
  <si>
    <t>05020102020</t>
  </si>
  <si>
    <t>10502010361</t>
  </si>
  <si>
    <t>杨正慧</t>
  </si>
  <si>
    <t>05020102016</t>
  </si>
  <si>
    <t>10502010360</t>
  </si>
  <si>
    <t>杨柳</t>
  </si>
  <si>
    <t>05020101920</t>
  </si>
  <si>
    <t>10502010355</t>
  </si>
  <si>
    <t>严家盼</t>
  </si>
  <si>
    <t>05020102003</t>
  </si>
  <si>
    <t>10502010356</t>
  </si>
  <si>
    <t>何琴</t>
  </si>
  <si>
    <t>05020102210</t>
  </si>
  <si>
    <t>10502010328</t>
  </si>
  <si>
    <t>岑应妮</t>
  </si>
  <si>
    <t>05020102102</t>
  </si>
  <si>
    <t>10502010362</t>
  </si>
  <si>
    <t>彭婷</t>
  </si>
  <si>
    <t>05020102211</t>
  </si>
  <si>
    <t>10502010364</t>
  </si>
  <si>
    <t>潘东丽</t>
  </si>
  <si>
    <t>05020102207</t>
  </si>
  <si>
    <t>10502010369</t>
  </si>
  <si>
    <t>李茂菁</t>
  </si>
  <si>
    <t>05020102412</t>
  </si>
  <si>
    <t>10502010367</t>
  </si>
  <si>
    <t>杨琼</t>
  </si>
  <si>
    <t>05020102413</t>
  </si>
  <si>
    <t>10502010353</t>
  </si>
  <si>
    <t>李红兰</t>
  </si>
  <si>
    <t>05020101926</t>
  </si>
  <si>
    <t>10502010372</t>
  </si>
  <si>
    <t>廖青梅</t>
  </si>
  <si>
    <t>05020102419</t>
  </si>
  <si>
    <t>10502010368</t>
  </si>
  <si>
    <t>杨秋菊</t>
  </si>
  <si>
    <t>05020102202</t>
  </si>
  <si>
    <t>10502010348</t>
  </si>
  <si>
    <t>张传秀</t>
  </si>
  <si>
    <t>05020102311</t>
  </si>
  <si>
    <t>10502010352</t>
  </si>
  <si>
    <t>徐国云</t>
  </si>
  <si>
    <t>05020102305</t>
  </si>
  <si>
    <t>10502010358</t>
  </si>
  <si>
    <t>吴思叶</t>
  </si>
  <si>
    <t>05020102504</t>
  </si>
  <si>
    <t>10502010371</t>
  </si>
  <si>
    <t>龙虑伊</t>
  </si>
  <si>
    <t>05020102319</t>
  </si>
  <si>
    <t>10502010373</t>
  </si>
  <si>
    <t>杨贵蓝</t>
  </si>
  <si>
    <t>数学</t>
  </si>
  <si>
    <t>004</t>
  </si>
  <si>
    <t>05020200415</t>
  </si>
  <si>
    <t>第13候考室</t>
  </si>
  <si>
    <t>第13考场</t>
  </si>
  <si>
    <t>10502021301</t>
  </si>
  <si>
    <t>潘家俊</t>
  </si>
  <si>
    <t>002</t>
  </si>
  <si>
    <t>05020200201</t>
  </si>
  <si>
    <t>10502021303</t>
  </si>
  <si>
    <t>刘桥红</t>
  </si>
  <si>
    <t>05020200207</t>
  </si>
  <si>
    <t>10502021306</t>
  </si>
  <si>
    <t>杨银艳</t>
  </si>
  <si>
    <t>05020200216</t>
  </si>
  <si>
    <t>10502021302</t>
  </si>
  <si>
    <t>罗化宣</t>
  </si>
  <si>
    <t>05020200205</t>
  </si>
  <si>
    <t>10502021307</t>
  </si>
  <si>
    <t>李佐梅</t>
  </si>
  <si>
    <t>05020200209</t>
  </si>
  <si>
    <t>10502021304</t>
  </si>
  <si>
    <t>杨丽</t>
  </si>
  <si>
    <t>05020200206</t>
  </si>
  <si>
    <t>10502021305</t>
  </si>
  <si>
    <t>施坪</t>
  </si>
  <si>
    <t>003</t>
  </si>
  <si>
    <t>05020200316</t>
  </si>
  <si>
    <t>10502021308</t>
  </si>
  <si>
    <t>龙银桃</t>
  </si>
  <si>
    <t>05020200412</t>
  </si>
  <si>
    <t>10502021311</t>
  </si>
  <si>
    <t>王婷婷</t>
  </si>
  <si>
    <t>05020200308</t>
  </si>
  <si>
    <t>10502021309</t>
  </si>
  <si>
    <t>吴兴威</t>
  </si>
  <si>
    <t>05020200315</t>
  </si>
  <si>
    <t>10502021310</t>
  </si>
  <si>
    <t>张炼琳</t>
  </si>
  <si>
    <t>05020200325</t>
  </si>
  <si>
    <t>10502021312</t>
  </si>
  <si>
    <t>简荣婷</t>
  </si>
  <si>
    <t>05020200329</t>
  </si>
  <si>
    <t>10502021317</t>
  </si>
  <si>
    <t>杨绍排</t>
  </si>
  <si>
    <t>05020200220</t>
  </si>
  <si>
    <t>10502021313</t>
  </si>
  <si>
    <t>彭佳蝶</t>
  </si>
  <si>
    <t>05020200409</t>
  </si>
  <si>
    <t>10502021314</t>
  </si>
  <si>
    <t>马爱林</t>
  </si>
  <si>
    <t>05020200309</t>
  </si>
  <si>
    <t>10502021315</t>
  </si>
  <si>
    <t>陆金芝</t>
  </si>
  <si>
    <t>05020200214</t>
  </si>
  <si>
    <t>10502021316</t>
  </si>
  <si>
    <t>杨成功</t>
  </si>
  <si>
    <t>05020200203</t>
  </si>
  <si>
    <t>10502021319</t>
  </si>
  <si>
    <t>吴林海</t>
  </si>
  <si>
    <t>05020200221</t>
  </si>
  <si>
    <t>10502021318</t>
  </si>
  <si>
    <t>吴丽花</t>
  </si>
  <si>
    <t>05020200324</t>
  </si>
  <si>
    <t>10502021323</t>
  </si>
  <si>
    <t>王大芬</t>
  </si>
  <si>
    <t>05020200306</t>
  </si>
  <si>
    <t>10502021325</t>
  </si>
  <si>
    <t>王兴金</t>
  </si>
  <si>
    <t>05020200302</t>
  </si>
  <si>
    <t>10502021320</t>
  </si>
  <si>
    <t>石秀红</t>
  </si>
  <si>
    <t>05020200408</t>
  </si>
  <si>
    <t>10502021327</t>
  </si>
  <si>
    <t>杨永兰</t>
  </si>
  <si>
    <t>05020200219</t>
  </si>
  <si>
    <t>10502021330</t>
  </si>
  <si>
    <t>杨再云</t>
  </si>
  <si>
    <t>05020200204</t>
  </si>
  <si>
    <t>10502021321</t>
  </si>
  <si>
    <t>陈诗</t>
  </si>
  <si>
    <t>05020200301</t>
  </si>
  <si>
    <t>10502021332</t>
  </si>
  <si>
    <t>陈娟美</t>
  </si>
  <si>
    <t>05020200403</t>
  </si>
  <si>
    <t>10502021331</t>
  </si>
  <si>
    <t>杨兰艳</t>
  </si>
  <si>
    <t>05020200228</t>
  </si>
  <si>
    <t>10502021322</t>
  </si>
  <si>
    <t>李开燕</t>
  </si>
  <si>
    <t>05020200222</t>
  </si>
  <si>
    <t>10502021334</t>
  </si>
  <si>
    <t>王文东</t>
  </si>
  <si>
    <t>05020200410</t>
  </si>
  <si>
    <t>10502021329</t>
  </si>
  <si>
    <t>杨秀蓝</t>
  </si>
  <si>
    <t>05020200416</t>
  </si>
  <si>
    <t>10502021335</t>
  </si>
  <si>
    <t>熊欢欢</t>
  </si>
  <si>
    <t>05020200317</t>
  </si>
  <si>
    <t>10502021342</t>
  </si>
  <si>
    <t>宋德玉</t>
  </si>
  <si>
    <t>05020200327</t>
  </si>
  <si>
    <t>10502021343</t>
  </si>
  <si>
    <t>杨昌珠</t>
  </si>
  <si>
    <t>05020200413</t>
  </si>
  <si>
    <t>10502021339</t>
  </si>
  <si>
    <t>杨秋凤</t>
  </si>
  <si>
    <t>05020200229</t>
  </si>
  <si>
    <t>10502021340</t>
  </si>
  <si>
    <t>赵胜毅</t>
  </si>
  <si>
    <t>05020200320</t>
  </si>
  <si>
    <t>10502021338</t>
  </si>
  <si>
    <t>杨秀雪</t>
  </si>
  <si>
    <t>05020200326</t>
  </si>
  <si>
    <t>10502021345</t>
  </si>
  <si>
    <t>王银先</t>
  </si>
  <si>
    <t>05020200405</t>
  </si>
  <si>
    <t>10502021337</t>
  </si>
  <si>
    <t>蒙誉斐</t>
  </si>
  <si>
    <t>05020200328</t>
  </si>
  <si>
    <t>10502021344</t>
  </si>
  <si>
    <t>周丽娟</t>
  </si>
  <si>
    <t>05020200311</t>
  </si>
  <si>
    <t>10502021336</t>
  </si>
  <si>
    <t>白从微</t>
  </si>
  <si>
    <t>05020200211</t>
  </si>
  <si>
    <t>10502021333</t>
  </si>
  <si>
    <t>王珍</t>
  </si>
  <si>
    <t>05020200202</t>
  </si>
  <si>
    <t>10502021349</t>
  </si>
  <si>
    <t>伍艳</t>
  </si>
  <si>
    <t>05020200208</t>
  </si>
  <si>
    <t>10502021346</t>
  </si>
  <si>
    <t>舒超</t>
  </si>
  <si>
    <t>05020200215</t>
  </si>
  <si>
    <t>10502021324</t>
  </si>
  <si>
    <t>张小丹</t>
  </si>
  <si>
    <t>05020200226</t>
  </si>
  <si>
    <t>10502021326</t>
  </si>
  <si>
    <t>刘成艳</t>
  </si>
  <si>
    <t>05020200217</t>
  </si>
  <si>
    <t>10502021328</t>
  </si>
  <si>
    <t>杨菊花</t>
  </si>
  <si>
    <t>05020200404</t>
  </si>
  <si>
    <t>10502021341</t>
  </si>
  <si>
    <t>王小英</t>
  </si>
  <si>
    <t>05020200213</t>
  </si>
  <si>
    <t>10502021347</t>
  </si>
  <si>
    <t>韦清利</t>
  </si>
  <si>
    <t>05020200406</t>
  </si>
  <si>
    <t>10502021348</t>
  </si>
  <si>
    <t>孙国</t>
  </si>
  <si>
    <t>05020200305</t>
  </si>
  <si>
    <t>10502021350</t>
  </si>
  <si>
    <t>龙安燕</t>
  </si>
  <si>
    <t>05020200321</t>
  </si>
  <si>
    <t>10502021351</t>
  </si>
  <si>
    <t>金源烽</t>
  </si>
  <si>
    <t>05020200303</t>
  </si>
  <si>
    <t>10502021352</t>
  </si>
  <si>
    <t>李莎</t>
  </si>
  <si>
    <t>05020200318</t>
  </si>
  <si>
    <t>10502021353</t>
  </si>
  <si>
    <t>吴金梅</t>
  </si>
  <si>
    <t>05020200418</t>
  </si>
  <si>
    <t>10502021354</t>
  </si>
  <si>
    <t>何超令</t>
  </si>
  <si>
    <t>05020200310</t>
  </si>
  <si>
    <t>10502021355</t>
  </si>
  <si>
    <t>李成美</t>
  </si>
  <si>
    <t>05020200401</t>
  </si>
  <si>
    <t>10502021356</t>
  </si>
  <si>
    <t>龙彦余</t>
  </si>
  <si>
    <t>05020200212</t>
  </si>
  <si>
    <t>10502021357</t>
  </si>
  <si>
    <t>蒋青龙</t>
  </si>
  <si>
    <t>05020200402</t>
  </si>
  <si>
    <t>10502021358</t>
  </si>
  <si>
    <t>潘德智</t>
  </si>
  <si>
    <t>05020200419</t>
  </si>
  <si>
    <t>10502021359</t>
  </si>
  <si>
    <t>杨武芝</t>
  </si>
  <si>
    <t>05020200304</t>
  </si>
  <si>
    <t>10502021360</t>
  </si>
  <si>
    <t>杨瑜霞</t>
  </si>
  <si>
    <t>英语</t>
  </si>
  <si>
    <t>006</t>
  </si>
  <si>
    <t>05020300616</t>
  </si>
  <si>
    <t>第20候考室</t>
  </si>
  <si>
    <t>第20考场</t>
  </si>
  <si>
    <t>20502032053</t>
  </si>
  <si>
    <t>杨宁</t>
  </si>
  <si>
    <t>05020300604</t>
  </si>
  <si>
    <t>20502032052</t>
  </si>
  <si>
    <t>唐建建</t>
  </si>
  <si>
    <t>05020300603</t>
  </si>
  <si>
    <t>20502032056</t>
  </si>
  <si>
    <t>潘维维</t>
  </si>
  <si>
    <t>05020300615</t>
  </si>
  <si>
    <t>20502032057</t>
  </si>
  <si>
    <t>杨珍艳</t>
  </si>
  <si>
    <t>05020300611</t>
  </si>
  <si>
    <t>20502032054</t>
  </si>
  <si>
    <t>宁家惠</t>
  </si>
  <si>
    <t>05020300612</t>
  </si>
  <si>
    <t>20502032059</t>
  </si>
  <si>
    <t>姚晴</t>
  </si>
  <si>
    <t>05020300601</t>
  </si>
  <si>
    <t>20502032055</t>
  </si>
  <si>
    <t>刘灿宇</t>
  </si>
  <si>
    <t>05020300618</t>
  </si>
  <si>
    <t>20502032060</t>
  </si>
  <si>
    <t>杨盼妮</t>
  </si>
  <si>
    <t>05020300610</t>
  </si>
  <si>
    <t>20502032058</t>
  </si>
  <si>
    <t>杨圆霞</t>
  </si>
  <si>
    <t>05020300602</t>
  </si>
  <si>
    <t>20502032062</t>
  </si>
  <si>
    <t>李珏</t>
  </si>
  <si>
    <t>05020300605</t>
  </si>
  <si>
    <t>20502032061</t>
  </si>
  <si>
    <t>吴丽琴</t>
  </si>
  <si>
    <t>05020300623</t>
  </si>
  <si>
    <t>20502032063</t>
  </si>
  <si>
    <t>杨大跃</t>
  </si>
  <si>
    <t>政治</t>
  </si>
  <si>
    <t>05020902529</t>
  </si>
  <si>
    <t>第28候考室</t>
  </si>
  <si>
    <t>第28考场</t>
  </si>
  <si>
    <t>10502092801</t>
  </si>
  <si>
    <t>石珍远</t>
  </si>
  <si>
    <t>信息技术</t>
  </si>
  <si>
    <t>001</t>
  </si>
  <si>
    <t>05020200103</t>
  </si>
  <si>
    <t>第38候考室</t>
  </si>
  <si>
    <t>第38考场</t>
  </si>
  <si>
    <t>10502133813</t>
  </si>
  <si>
    <t>韩梅</t>
  </si>
  <si>
    <t>05020200101</t>
  </si>
  <si>
    <t>10502133814</t>
  </si>
  <si>
    <t>张吉荣</t>
  </si>
  <si>
    <t>05020200104</t>
  </si>
  <si>
    <t>10502133815</t>
  </si>
  <si>
    <t>龙春玲</t>
  </si>
  <si>
    <t>科学</t>
  </si>
  <si>
    <t>05020200112</t>
  </si>
  <si>
    <t>第39候考室</t>
  </si>
  <si>
    <t>第39考场</t>
  </si>
  <si>
    <t>10502143923</t>
  </si>
  <si>
    <t>江开浪</t>
  </si>
  <si>
    <t>05020200121</t>
  </si>
  <si>
    <t>10502143922</t>
  </si>
  <si>
    <t>何璇娜</t>
  </si>
  <si>
    <t>05020200123</t>
  </si>
  <si>
    <t>10502143924</t>
  </si>
  <si>
    <t>夏绍萍</t>
  </si>
  <si>
    <t>05020200125</t>
  </si>
  <si>
    <t>10502143925</t>
  </si>
  <si>
    <t>林翠萍</t>
  </si>
  <si>
    <t>05020200108</t>
  </si>
  <si>
    <t>10502143926</t>
  </si>
  <si>
    <t>邰诗萱</t>
  </si>
  <si>
    <t>05020200119</t>
  </si>
  <si>
    <t>10502143928</t>
  </si>
  <si>
    <t>杨涛</t>
  </si>
  <si>
    <t>05020200109</t>
  </si>
  <si>
    <t>10502143927</t>
  </si>
  <si>
    <t>杨再明</t>
  </si>
  <si>
    <t>05020200116</t>
  </si>
  <si>
    <t>10502143929</t>
  </si>
  <si>
    <t>金秀兰</t>
  </si>
  <si>
    <t>05020200126</t>
  </si>
  <si>
    <t>10502143930</t>
  </si>
  <si>
    <t>陆东山</t>
  </si>
  <si>
    <t>初中</t>
  </si>
  <si>
    <t>05030200319</t>
  </si>
  <si>
    <t>第19候考室</t>
  </si>
  <si>
    <t>第19考场</t>
  </si>
  <si>
    <t>10503021920</t>
  </si>
  <si>
    <t>石吉昌</t>
  </si>
  <si>
    <t>05030200314</t>
  </si>
  <si>
    <t>10503021919</t>
  </si>
  <si>
    <t>吴冬霞</t>
  </si>
  <si>
    <t>05030200411</t>
  </si>
  <si>
    <t>10503021921</t>
  </si>
  <si>
    <t>吴义</t>
  </si>
  <si>
    <t>05030200224</t>
  </si>
  <si>
    <t>10503021922</t>
  </si>
  <si>
    <t>余秀芝</t>
  </si>
  <si>
    <t>05030200417</t>
  </si>
  <si>
    <t>10503021923</t>
  </si>
  <si>
    <t>李尧</t>
  </si>
  <si>
    <t>物理</t>
  </si>
  <si>
    <t>005</t>
  </si>
  <si>
    <t>05030400509</t>
  </si>
  <si>
    <t>第25候考室</t>
  </si>
  <si>
    <t>第25考场</t>
  </si>
  <si>
    <t>10503042512</t>
  </si>
  <si>
    <t>潘新元</t>
  </si>
  <si>
    <t>05030400511</t>
  </si>
  <si>
    <t>10503042513</t>
  </si>
  <si>
    <t>杨再伟</t>
  </si>
  <si>
    <t>05030400510</t>
  </si>
  <si>
    <t>10503042514</t>
  </si>
  <si>
    <t>王仕义</t>
  </si>
  <si>
    <t>05030902527</t>
  </si>
  <si>
    <t>20503092833</t>
  </si>
  <si>
    <t>吴宁艳</t>
  </si>
  <si>
    <t>05030902523</t>
  </si>
  <si>
    <t>20503092834</t>
  </si>
  <si>
    <t>李常娥</t>
  </si>
  <si>
    <t>05030902524</t>
  </si>
  <si>
    <t>20503092835</t>
  </si>
  <si>
    <t>吴益默</t>
  </si>
  <si>
    <t>体育</t>
  </si>
  <si>
    <t>05031100504</t>
  </si>
  <si>
    <t>第32候考室</t>
  </si>
  <si>
    <t>第32考场</t>
  </si>
  <si>
    <t>10503113207</t>
  </si>
  <si>
    <t>杨森</t>
  </si>
  <si>
    <t>05031100501</t>
  </si>
  <si>
    <t>10503113208</t>
  </si>
  <si>
    <t>龙启坤</t>
  </si>
  <si>
    <t>05031100505</t>
  </si>
  <si>
    <t>10503113209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</si>
</sst>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20"/>
      <color indexed="8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1"/>
  </sheetPr>
  <dimension ref="A1:U196"/>
  <sheetViews>
    <sheetView tabSelected="1" workbookViewId="0">
      <selection activeCell="A1" sqref="A1:U1"/>
    </sheetView>
  </sheetViews>
  <sheetFormatPr defaultColWidth="9" defaultRowHeight="14.25"/>
  <cols>
    <col min="1" max="1" width="7.75" style="5" customWidth="1"/>
    <col min="2" max="2" width="9" style="5"/>
    <col min="3" max="5" width="9" style="5" customWidth="1"/>
    <col min="6" max="7" width="7.375" style="5" hidden="1" customWidth="1"/>
    <col min="8" max="8" width="13.25" style="5" customWidth="1"/>
    <col min="9" max="9" width="10.375" style="5" customWidth="1"/>
    <col min="10" max="10" width="9.375" style="6" hidden="1" customWidth="1"/>
    <col min="11" max="11" width="13.25" style="6" hidden="1" customWidth="1"/>
    <col min="12" max="13" width="9.125" style="6" hidden="1" customWidth="1"/>
    <col min="14" max="15" width="13.25" style="6" customWidth="1"/>
    <col min="16" max="16" width="9" style="6" hidden="1" customWidth="1"/>
    <col min="17" max="19" width="13.25" style="6" customWidth="1"/>
    <col min="20" max="20" width="7.25" style="6" customWidth="1"/>
    <col min="21" max="21" width="11.5" style="6" customWidth="1"/>
    <col min="22" max="16384" width="9" style="1"/>
  </cols>
  <sheetData>
    <row r="1" s="1" customFormat="1" ht="25.5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1" customFormat="1" ht="42" customHeight="1" spans="1:21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9" t="s">
        <v>8</v>
      </c>
      <c r="I2" s="9" t="s">
        <v>9</v>
      </c>
      <c r="J2" s="16" t="s">
        <v>10</v>
      </c>
      <c r="K2" s="10" t="s">
        <v>11</v>
      </c>
      <c r="L2" s="10" t="s">
        <v>6</v>
      </c>
      <c r="M2" s="10" t="s">
        <v>12</v>
      </c>
      <c r="N2" s="9" t="s">
        <v>13</v>
      </c>
      <c r="O2" s="9" t="s">
        <v>14</v>
      </c>
      <c r="P2" s="16" t="s">
        <v>15</v>
      </c>
      <c r="Q2" s="9" t="s">
        <v>16</v>
      </c>
      <c r="R2" s="9" t="s">
        <v>17</v>
      </c>
      <c r="S2" s="9" t="s">
        <v>18</v>
      </c>
      <c r="T2" s="9" t="s">
        <v>19</v>
      </c>
      <c r="U2" s="9" t="s">
        <v>20</v>
      </c>
    </row>
    <row r="3" s="2" customFormat="1" ht="17" customHeight="1" spans="1:21">
      <c r="A3" s="11">
        <f>IF(B3&lt;&gt;"",SUBTOTAL(3,$B$3:B3)+0,"")</f>
        <v>1</v>
      </c>
      <c r="B3" s="12" t="s">
        <v>21</v>
      </c>
      <c r="C3" s="13" t="s">
        <v>22</v>
      </c>
      <c r="D3" s="14" t="s">
        <v>23</v>
      </c>
      <c r="E3" s="14" t="s">
        <v>24</v>
      </c>
      <c r="F3" s="12" t="s">
        <v>25</v>
      </c>
      <c r="G3" s="12" t="s">
        <v>26</v>
      </c>
      <c r="H3" s="15" t="s">
        <v>27</v>
      </c>
      <c r="I3" s="17">
        <v>62</v>
      </c>
      <c r="J3" s="18">
        <v>1</v>
      </c>
      <c r="K3" s="12" t="s">
        <v>28</v>
      </c>
      <c r="L3" s="12" t="s">
        <v>29</v>
      </c>
      <c r="M3" s="12" t="s">
        <v>30</v>
      </c>
      <c r="N3" s="12" t="s">
        <v>31</v>
      </c>
      <c r="O3" s="12">
        <v>83</v>
      </c>
      <c r="P3" s="12">
        <v>1</v>
      </c>
      <c r="Q3" s="12">
        <f t="shared" ref="Q3:Q66" si="0">ROUND(I3*0.5,2)</f>
        <v>31</v>
      </c>
      <c r="R3" s="12">
        <f t="shared" ref="R3:R66" si="1">ROUND(O3*0.5,2)</f>
        <v>41.5</v>
      </c>
      <c r="S3" s="12">
        <f t="shared" ref="S3:S66" si="2">Q3+R3</f>
        <v>72.5</v>
      </c>
      <c r="T3" s="12">
        <f ca="1">IF(S3=0,"",SUMPRODUCT(($AB$3:$AB$196=AA3)*($T$3:$T$196&gt;S3))+1)</f>
        <v>1</v>
      </c>
      <c r="U3" s="19" t="s">
        <v>32</v>
      </c>
    </row>
    <row r="4" s="2" customFormat="1" ht="17" customHeight="1" spans="1:21">
      <c r="A4" s="11">
        <f>IF(B4&lt;&gt;"",SUBTOTAL(3,$B$3:B4)+0,"")</f>
        <v>2</v>
      </c>
      <c r="B4" s="12" t="s">
        <v>33</v>
      </c>
      <c r="C4" s="13" t="s">
        <v>22</v>
      </c>
      <c r="D4" s="14" t="s">
        <v>23</v>
      </c>
      <c r="E4" s="14" t="s">
        <v>24</v>
      </c>
      <c r="F4" s="12" t="s">
        <v>34</v>
      </c>
      <c r="G4" s="12" t="s">
        <v>35</v>
      </c>
      <c r="H4" s="15" t="s">
        <v>36</v>
      </c>
      <c r="I4" s="17">
        <v>60</v>
      </c>
      <c r="J4" s="18">
        <v>2</v>
      </c>
      <c r="K4" s="12" t="s">
        <v>28</v>
      </c>
      <c r="L4" s="12" t="s">
        <v>29</v>
      </c>
      <c r="M4" s="12" t="s">
        <v>30</v>
      </c>
      <c r="N4" s="12" t="s">
        <v>37</v>
      </c>
      <c r="O4" s="12">
        <v>78.33</v>
      </c>
      <c r="P4" s="12">
        <v>4</v>
      </c>
      <c r="Q4" s="12">
        <f t="shared" si="0"/>
        <v>30</v>
      </c>
      <c r="R4" s="12">
        <f t="shared" si="1"/>
        <v>39.17</v>
      </c>
      <c r="S4" s="12">
        <f t="shared" si="2"/>
        <v>69.17</v>
      </c>
      <c r="T4" s="12">
        <f ca="1">IF(S4=0,"",SUMPRODUCT(($AB$3:$AB$196=AA4)*($T$3:$T$196&gt;S4))+1)</f>
        <v>2</v>
      </c>
      <c r="U4" s="19" t="s">
        <v>32</v>
      </c>
    </row>
    <row r="5" s="2" customFormat="1" ht="17" customHeight="1" spans="1:21">
      <c r="A5" s="11">
        <f>IF(B5&lt;&gt;"",SUBTOTAL(3,$B$3:B5)+0,"")</f>
        <v>3</v>
      </c>
      <c r="B5" s="12" t="s">
        <v>38</v>
      </c>
      <c r="C5" s="13" t="s">
        <v>22</v>
      </c>
      <c r="D5" s="14" t="s">
        <v>23</v>
      </c>
      <c r="E5" s="14" t="s">
        <v>24</v>
      </c>
      <c r="F5" s="12" t="s">
        <v>34</v>
      </c>
      <c r="G5" s="12" t="s">
        <v>39</v>
      </c>
      <c r="H5" s="15" t="s">
        <v>40</v>
      </c>
      <c r="I5" s="17">
        <v>58.5</v>
      </c>
      <c r="J5" s="18">
        <v>4</v>
      </c>
      <c r="K5" s="12" t="s">
        <v>28</v>
      </c>
      <c r="L5" s="12" t="s">
        <v>29</v>
      </c>
      <c r="M5" s="12" t="s">
        <v>30</v>
      </c>
      <c r="N5" s="12" t="s">
        <v>41</v>
      </c>
      <c r="O5" s="12">
        <v>79.67</v>
      </c>
      <c r="P5" s="12">
        <v>2</v>
      </c>
      <c r="Q5" s="12">
        <f t="shared" si="0"/>
        <v>29.25</v>
      </c>
      <c r="R5" s="12">
        <f t="shared" si="1"/>
        <v>39.84</v>
      </c>
      <c r="S5" s="12">
        <f t="shared" si="2"/>
        <v>69.09</v>
      </c>
      <c r="T5" s="12">
        <f ca="1">IF(S5=0,"",SUMPRODUCT(($AB$3:$AB$196=AA5)*($T$3:$T$196&gt;S5))+1)</f>
        <v>3</v>
      </c>
      <c r="U5" s="19" t="s">
        <v>32</v>
      </c>
    </row>
    <row r="6" s="2" customFormat="1" ht="17" customHeight="1" spans="1:21">
      <c r="A6" s="11">
        <f>IF(B6&lt;&gt;"",SUBTOTAL(3,$B$3:B6)+0,"")</f>
        <v>4</v>
      </c>
      <c r="B6" s="12" t="s">
        <v>42</v>
      </c>
      <c r="C6" s="13" t="s">
        <v>22</v>
      </c>
      <c r="D6" s="14" t="s">
        <v>23</v>
      </c>
      <c r="E6" s="14" t="s">
        <v>24</v>
      </c>
      <c r="F6" s="12" t="s">
        <v>43</v>
      </c>
      <c r="G6" s="12" t="s">
        <v>44</v>
      </c>
      <c r="H6" s="15" t="s">
        <v>45</v>
      </c>
      <c r="I6" s="17">
        <v>60</v>
      </c>
      <c r="J6" s="18">
        <v>2</v>
      </c>
      <c r="K6" s="12" t="s">
        <v>28</v>
      </c>
      <c r="L6" s="12" t="s">
        <v>29</v>
      </c>
      <c r="M6" s="12" t="s">
        <v>30</v>
      </c>
      <c r="N6" s="12" t="s">
        <v>46</v>
      </c>
      <c r="O6" s="12">
        <v>77.67</v>
      </c>
      <c r="P6" s="12">
        <v>5</v>
      </c>
      <c r="Q6" s="12">
        <f t="shared" si="0"/>
        <v>30</v>
      </c>
      <c r="R6" s="12">
        <f t="shared" si="1"/>
        <v>38.84</v>
      </c>
      <c r="S6" s="12">
        <f t="shared" si="2"/>
        <v>68.84</v>
      </c>
      <c r="T6" s="12">
        <f ca="1">IF(S6=0,"",SUMPRODUCT(($AB$3:$AB$196=AA6)*($T$3:$T$196&gt;S6))+1)</f>
        <v>4</v>
      </c>
      <c r="U6" s="19" t="s">
        <v>32</v>
      </c>
    </row>
    <row r="7" s="2" customFormat="1" ht="17" customHeight="1" spans="1:21">
      <c r="A7" s="11">
        <f>IF(B7&lt;&gt;"",SUBTOTAL(3,$B$3:B7)+0,"")</f>
        <v>5</v>
      </c>
      <c r="B7" s="12" t="s">
        <v>47</v>
      </c>
      <c r="C7" s="13" t="s">
        <v>22</v>
      </c>
      <c r="D7" s="14" t="s">
        <v>23</v>
      </c>
      <c r="E7" s="14" t="s">
        <v>24</v>
      </c>
      <c r="F7" s="12" t="s">
        <v>48</v>
      </c>
      <c r="G7" s="12" t="s">
        <v>49</v>
      </c>
      <c r="H7" s="15" t="s">
        <v>50</v>
      </c>
      <c r="I7" s="17">
        <v>58.5</v>
      </c>
      <c r="J7" s="18">
        <v>4</v>
      </c>
      <c r="K7" s="12" t="s">
        <v>28</v>
      </c>
      <c r="L7" s="12" t="s">
        <v>29</v>
      </c>
      <c r="M7" s="12" t="s">
        <v>30</v>
      </c>
      <c r="N7" s="12" t="s">
        <v>51</v>
      </c>
      <c r="O7" s="12">
        <v>76.67</v>
      </c>
      <c r="P7" s="12">
        <v>8</v>
      </c>
      <c r="Q7" s="12">
        <f t="shared" si="0"/>
        <v>29.25</v>
      </c>
      <c r="R7" s="12">
        <f t="shared" si="1"/>
        <v>38.34</v>
      </c>
      <c r="S7" s="12">
        <f t="shared" si="2"/>
        <v>67.59</v>
      </c>
      <c r="T7" s="12">
        <f ca="1">IF(S7=0,"",SUMPRODUCT(($AB$3:$AB$196=AA7)*($T$3:$T$196&gt;S7))+1)</f>
        <v>5</v>
      </c>
      <c r="U7" s="19" t="s">
        <v>32</v>
      </c>
    </row>
    <row r="8" s="2" customFormat="1" ht="17" customHeight="1" spans="1:21">
      <c r="A8" s="11">
        <f>IF(B8&lt;&gt;"",SUBTOTAL(3,$B$3:B8)+0,"")</f>
        <v>6</v>
      </c>
      <c r="B8" s="12" t="s">
        <v>52</v>
      </c>
      <c r="C8" s="13" t="s">
        <v>22</v>
      </c>
      <c r="D8" s="14" t="s">
        <v>23</v>
      </c>
      <c r="E8" s="14" t="s">
        <v>24</v>
      </c>
      <c r="F8" s="12" t="s">
        <v>53</v>
      </c>
      <c r="G8" s="12" t="s">
        <v>54</v>
      </c>
      <c r="H8" s="15" t="s">
        <v>55</v>
      </c>
      <c r="I8" s="17">
        <v>57</v>
      </c>
      <c r="J8" s="18">
        <v>6</v>
      </c>
      <c r="K8" s="12" t="s">
        <v>28</v>
      </c>
      <c r="L8" s="12" t="s">
        <v>29</v>
      </c>
      <c r="M8" s="12" t="s">
        <v>30</v>
      </c>
      <c r="N8" s="12" t="s">
        <v>56</v>
      </c>
      <c r="O8" s="12">
        <v>76.67</v>
      </c>
      <c r="P8" s="12">
        <v>8</v>
      </c>
      <c r="Q8" s="12">
        <f t="shared" si="0"/>
        <v>28.5</v>
      </c>
      <c r="R8" s="12">
        <f t="shared" si="1"/>
        <v>38.34</v>
      </c>
      <c r="S8" s="12">
        <f t="shared" si="2"/>
        <v>66.84</v>
      </c>
      <c r="T8" s="12">
        <f ca="1">IF(S8=0,"",SUMPRODUCT(($AB$3:$AB$196=AA8)*($T$3:$T$196&gt;S8))+1)</f>
        <v>6</v>
      </c>
      <c r="U8" s="19" t="s">
        <v>32</v>
      </c>
    </row>
    <row r="9" s="1" customFormat="1" ht="17" customHeight="1" spans="1:21">
      <c r="A9" s="11">
        <f>IF(B9&lt;&gt;"",SUBTOTAL(3,$B$3:B9)+0,"")</f>
        <v>7</v>
      </c>
      <c r="B9" s="12" t="s">
        <v>57</v>
      </c>
      <c r="C9" s="13" t="s">
        <v>22</v>
      </c>
      <c r="D9" s="14" t="s">
        <v>23</v>
      </c>
      <c r="E9" s="14" t="s">
        <v>24</v>
      </c>
      <c r="F9" s="12" t="s">
        <v>43</v>
      </c>
      <c r="G9" s="12" t="s">
        <v>49</v>
      </c>
      <c r="H9" s="15" t="s">
        <v>58</v>
      </c>
      <c r="I9" s="17">
        <v>54</v>
      </c>
      <c r="J9" s="18">
        <v>9</v>
      </c>
      <c r="K9" s="12" t="s">
        <v>28</v>
      </c>
      <c r="L9" s="12" t="s">
        <v>29</v>
      </c>
      <c r="M9" s="12" t="s">
        <v>30</v>
      </c>
      <c r="N9" s="12" t="s">
        <v>59</v>
      </c>
      <c r="O9" s="12">
        <v>78.67</v>
      </c>
      <c r="P9" s="12">
        <v>3</v>
      </c>
      <c r="Q9" s="12">
        <f t="shared" si="0"/>
        <v>27</v>
      </c>
      <c r="R9" s="12">
        <f t="shared" si="1"/>
        <v>39.34</v>
      </c>
      <c r="S9" s="12">
        <f t="shared" si="2"/>
        <v>66.34</v>
      </c>
      <c r="T9" s="12">
        <f ca="1">IF(S9=0,"",SUMPRODUCT(($AB$3:$AB$196=AA9)*($T$3:$T$196&gt;S9))+1)</f>
        <v>7</v>
      </c>
      <c r="U9" s="19" t="s">
        <v>32</v>
      </c>
    </row>
    <row r="10" s="1" customFormat="1" ht="17" customHeight="1" spans="1:21">
      <c r="A10" s="11">
        <f>IF(B10&lt;&gt;"",SUBTOTAL(3,$B$3:B10)+0,"")</f>
        <v>8</v>
      </c>
      <c r="B10" s="12" t="s">
        <v>60</v>
      </c>
      <c r="C10" s="13" t="s">
        <v>22</v>
      </c>
      <c r="D10" s="14" t="s">
        <v>23</v>
      </c>
      <c r="E10" s="14" t="s">
        <v>24</v>
      </c>
      <c r="F10" s="12" t="s">
        <v>61</v>
      </c>
      <c r="G10" s="12" t="s">
        <v>54</v>
      </c>
      <c r="H10" s="15" t="s">
        <v>62</v>
      </c>
      <c r="I10" s="17">
        <v>53</v>
      </c>
      <c r="J10" s="18">
        <v>11</v>
      </c>
      <c r="K10" s="12" t="s">
        <v>28</v>
      </c>
      <c r="L10" s="12" t="s">
        <v>29</v>
      </c>
      <c r="M10" s="12" t="s">
        <v>30</v>
      </c>
      <c r="N10" s="12" t="s">
        <v>63</v>
      </c>
      <c r="O10" s="12">
        <v>77.67</v>
      </c>
      <c r="P10" s="12">
        <v>5</v>
      </c>
      <c r="Q10" s="12">
        <f t="shared" si="0"/>
        <v>26.5</v>
      </c>
      <c r="R10" s="12">
        <f t="shared" si="1"/>
        <v>38.84</v>
      </c>
      <c r="S10" s="12">
        <f t="shared" si="2"/>
        <v>65.34</v>
      </c>
      <c r="T10" s="12">
        <f ca="1">IF(S10=0,"",SUMPRODUCT(($AB$3:$AB$196=AA10)*($T$3:$T$196&gt;S10))+1)</f>
        <v>8</v>
      </c>
      <c r="U10" s="19" t="s">
        <v>64</v>
      </c>
    </row>
    <row r="11" s="1" customFormat="1" ht="17" customHeight="1" spans="1:21">
      <c r="A11" s="11">
        <f>IF(B11&lt;&gt;"",SUBTOTAL(3,$B$3:B11)+0,"")</f>
        <v>9</v>
      </c>
      <c r="B11" s="12" t="s">
        <v>65</v>
      </c>
      <c r="C11" s="13" t="s">
        <v>22</v>
      </c>
      <c r="D11" s="14" t="s">
        <v>23</v>
      </c>
      <c r="E11" s="14" t="s">
        <v>24</v>
      </c>
      <c r="F11" s="12" t="s">
        <v>66</v>
      </c>
      <c r="G11" s="12" t="s">
        <v>67</v>
      </c>
      <c r="H11" s="15" t="s">
        <v>68</v>
      </c>
      <c r="I11" s="17">
        <v>52.8</v>
      </c>
      <c r="J11" s="18">
        <v>12</v>
      </c>
      <c r="K11" s="12" t="s">
        <v>28</v>
      </c>
      <c r="L11" s="12" t="s">
        <v>29</v>
      </c>
      <c r="M11" s="12" t="s">
        <v>30</v>
      </c>
      <c r="N11" s="12" t="s">
        <v>69</v>
      </c>
      <c r="O11" s="12">
        <v>77.33</v>
      </c>
      <c r="P11" s="12">
        <v>7</v>
      </c>
      <c r="Q11" s="12">
        <f t="shared" si="0"/>
        <v>26.4</v>
      </c>
      <c r="R11" s="12">
        <f t="shared" si="1"/>
        <v>38.67</v>
      </c>
      <c r="S11" s="12">
        <f t="shared" si="2"/>
        <v>65.07</v>
      </c>
      <c r="T11" s="12">
        <f ca="1">IF(S11=0,"",SUMPRODUCT(($AB$3:$AB$196=AA11)*($T$3:$T$196&gt;S11))+1)</f>
        <v>9</v>
      </c>
      <c r="U11" s="19" t="s">
        <v>64</v>
      </c>
    </row>
    <row r="12" s="1" customFormat="1" ht="17" customHeight="1" spans="1:21">
      <c r="A12" s="11">
        <f>IF(B12&lt;&gt;"",SUBTOTAL(3,$B$3:B12)+0,"")</f>
        <v>10</v>
      </c>
      <c r="B12" s="12" t="s">
        <v>70</v>
      </c>
      <c r="C12" s="13" t="s">
        <v>22</v>
      </c>
      <c r="D12" s="14" t="s">
        <v>23</v>
      </c>
      <c r="E12" s="14" t="s">
        <v>24</v>
      </c>
      <c r="F12" s="12" t="s">
        <v>34</v>
      </c>
      <c r="G12" s="12" t="s">
        <v>71</v>
      </c>
      <c r="H12" s="15" t="s">
        <v>72</v>
      </c>
      <c r="I12" s="17">
        <v>52</v>
      </c>
      <c r="J12" s="18">
        <v>13</v>
      </c>
      <c r="K12" s="12" t="s">
        <v>28</v>
      </c>
      <c r="L12" s="12" t="s">
        <v>29</v>
      </c>
      <c r="M12" s="12" t="s">
        <v>30</v>
      </c>
      <c r="N12" s="12" t="s">
        <v>73</v>
      </c>
      <c r="O12" s="12">
        <v>75.67</v>
      </c>
      <c r="P12" s="12">
        <v>12</v>
      </c>
      <c r="Q12" s="12">
        <f t="shared" si="0"/>
        <v>26</v>
      </c>
      <c r="R12" s="12">
        <f t="shared" si="1"/>
        <v>37.84</v>
      </c>
      <c r="S12" s="12">
        <f t="shared" si="2"/>
        <v>63.84</v>
      </c>
      <c r="T12" s="12">
        <f ca="1">IF(S12=0,"",SUMPRODUCT(($AB$3:$AB$196=AA12)*($T$3:$T$196&gt;S12))+1)</f>
        <v>10</v>
      </c>
      <c r="U12" s="19" t="s">
        <v>64</v>
      </c>
    </row>
    <row r="13" s="1" customFormat="1" ht="17" customHeight="1" spans="1:21">
      <c r="A13" s="11">
        <f>IF(B13&lt;&gt;"",SUBTOTAL(3,$B$3:B13)+0,"")</f>
        <v>11</v>
      </c>
      <c r="B13" s="12" t="s">
        <v>74</v>
      </c>
      <c r="C13" s="13" t="s">
        <v>22</v>
      </c>
      <c r="D13" s="14" t="s">
        <v>23</v>
      </c>
      <c r="E13" s="14" t="s">
        <v>24</v>
      </c>
      <c r="F13" s="12" t="s">
        <v>34</v>
      </c>
      <c r="G13" s="12" t="s">
        <v>75</v>
      </c>
      <c r="H13" s="15" t="s">
        <v>76</v>
      </c>
      <c r="I13" s="17">
        <v>56</v>
      </c>
      <c r="J13" s="18">
        <v>7</v>
      </c>
      <c r="K13" s="12" t="s">
        <v>28</v>
      </c>
      <c r="L13" s="12" t="s">
        <v>29</v>
      </c>
      <c r="M13" s="12" t="s">
        <v>30</v>
      </c>
      <c r="N13" s="12" t="s">
        <v>77</v>
      </c>
      <c r="O13" s="12">
        <v>71.33</v>
      </c>
      <c r="P13" s="12">
        <v>17</v>
      </c>
      <c r="Q13" s="12">
        <f t="shared" si="0"/>
        <v>28</v>
      </c>
      <c r="R13" s="12">
        <f t="shared" si="1"/>
        <v>35.67</v>
      </c>
      <c r="S13" s="12">
        <f t="shared" si="2"/>
        <v>63.67</v>
      </c>
      <c r="T13" s="12">
        <f ca="1">IF(S13=0,"",SUMPRODUCT(($AB$3:$AB$196=AA13)*($T$3:$T$196&gt;S13))+1)</f>
        <v>11</v>
      </c>
      <c r="U13" s="19" t="s">
        <v>64</v>
      </c>
    </row>
    <row r="14" s="1" customFormat="1" ht="17" customHeight="1" spans="1:21">
      <c r="A14" s="11">
        <f>IF(B14&lt;&gt;"",SUBTOTAL(3,$B$3:B14)+0,"")</f>
        <v>12</v>
      </c>
      <c r="B14" s="12" t="s">
        <v>78</v>
      </c>
      <c r="C14" s="13" t="s">
        <v>22</v>
      </c>
      <c r="D14" s="14" t="s">
        <v>23</v>
      </c>
      <c r="E14" s="14" t="s">
        <v>24</v>
      </c>
      <c r="F14" s="12" t="s">
        <v>43</v>
      </c>
      <c r="G14" s="12" t="s">
        <v>79</v>
      </c>
      <c r="H14" s="15" t="s">
        <v>80</v>
      </c>
      <c r="I14" s="17">
        <v>51</v>
      </c>
      <c r="J14" s="18">
        <v>18</v>
      </c>
      <c r="K14" s="12" t="s">
        <v>28</v>
      </c>
      <c r="L14" s="12" t="s">
        <v>29</v>
      </c>
      <c r="M14" s="12" t="s">
        <v>30</v>
      </c>
      <c r="N14" s="12" t="s">
        <v>81</v>
      </c>
      <c r="O14" s="12">
        <v>76.33</v>
      </c>
      <c r="P14" s="12">
        <v>10</v>
      </c>
      <c r="Q14" s="12">
        <f t="shared" si="0"/>
        <v>25.5</v>
      </c>
      <c r="R14" s="12">
        <f t="shared" si="1"/>
        <v>38.17</v>
      </c>
      <c r="S14" s="12">
        <f t="shared" si="2"/>
        <v>63.67</v>
      </c>
      <c r="T14" s="12">
        <f ca="1">IF(S14=0,"",SUMPRODUCT(($AB$3:$AB$196=AA14)*($T$3:$T$196&gt;S14))+1)</f>
        <v>11</v>
      </c>
      <c r="U14" s="19" t="s">
        <v>64</v>
      </c>
    </row>
    <row r="15" s="1" customFormat="1" ht="17" customHeight="1" spans="1:21">
      <c r="A15" s="11">
        <f>IF(B15&lt;&gt;"",SUBTOTAL(3,$B$3:B15)+0,"")</f>
        <v>13</v>
      </c>
      <c r="B15" s="12" t="s">
        <v>82</v>
      </c>
      <c r="C15" s="13" t="s">
        <v>22</v>
      </c>
      <c r="D15" s="14" t="s">
        <v>23</v>
      </c>
      <c r="E15" s="14" t="s">
        <v>24</v>
      </c>
      <c r="F15" s="12" t="s">
        <v>61</v>
      </c>
      <c r="G15" s="12" t="s">
        <v>83</v>
      </c>
      <c r="H15" s="15" t="s">
        <v>84</v>
      </c>
      <c r="I15" s="17">
        <v>50.5</v>
      </c>
      <c r="J15" s="18">
        <v>20</v>
      </c>
      <c r="K15" s="12" t="s">
        <v>28</v>
      </c>
      <c r="L15" s="12" t="s">
        <v>29</v>
      </c>
      <c r="M15" s="12" t="s">
        <v>30</v>
      </c>
      <c r="N15" s="12" t="s">
        <v>85</v>
      </c>
      <c r="O15" s="12">
        <v>76.33</v>
      </c>
      <c r="P15" s="12">
        <v>10</v>
      </c>
      <c r="Q15" s="12">
        <f t="shared" si="0"/>
        <v>25.25</v>
      </c>
      <c r="R15" s="12">
        <f t="shared" si="1"/>
        <v>38.17</v>
      </c>
      <c r="S15" s="12">
        <f t="shared" si="2"/>
        <v>63.42</v>
      </c>
      <c r="T15" s="12">
        <f ca="1">IF(S15=0,"",SUMPRODUCT(($AB$3:$AB$196=AA15)*($T$3:$T$196&gt;S15))+1)</f>
        <v>13</v>
      </c>
      <c r="U15" s="19" t="s">
        <v>64</v>
      </c>
    </row>
    <row r="16" s="1" customFormat="1" ht="17" customHeight="1" spans="1:21">
      <c r="A16" s="11">
        <f>IF(B16&lt;&gt;"",SUBTOTAL(3,$B$3:B16)+0,"")</f>
        <v>14</v>
      </c>
      <c r="B16" s="12" t="s">
        <v>86</v>
      </c>
      <c r="C16" s="13" t="s">
        <v>22</v>
      </c>
      <c r="D16" s="14" t="s">
        <v>23</v>
      </c>
      <c r="E16" s="14" t="s">
        <v>24</v>
      </c>
      <c r="F16" s="12" t="s">
        <v>66</v>
      </c>
      <c r="G16" s="12" t="s">
        <v>87</v>
      </c>
      <c r="H16" s="15" t="s">
        <v>88</v>
      </c>
      <c r="I16" s="17">
        <v>53.3</v>
      </c>
      <c r="J16" s="18">
        <v>10</v>
      </c>
      <c r="K16" s="12" t="s">
        <v>28</v>
      </c>
      <c r="L16" s="12" t="s">
        <v>29</v>
      </c>
      <c r="M16" s="12" t="s">
        <v>30</v>
      </c>
      <c r="N16" s="12" t="s">
        <v>89</v>
      </c>
      <c r="O16" s="12">
        <v>73.33</v>
      </c>
      <c r="P16" s="12">
        <v>15</v>
      </c>
      <c r="Q16" s="12">
        <f t="shared" si="0"/>
        <v>26.65</v>
      </c>
      <c r="R16" s="12">
        <f t="shared" si="1"/>
        <v>36.67</v>
      </c>
      <c r="S16" s="12">
        <f t="shared" si="2"/>
        <v>63.32</v>
      </c>
      <c r="T16" s="12">
        <f ca="1">IF(S16=0,"",SUMPRODUCT(($AB$3:$AB$196=AA16)*($T$3:$T$196&gt;S16))+1)</f>
        <v>14</v>
      </c>
      <c r="U16" s="19" t="s">
        <v>64</v>
      </c>
    </row>
    <row r="17" s="1" customFormat="1" ht="17" customHeight="1" spans="1:21">
      <c r="A17" s="11">
        <f>IF(B17&lt;&gt;"",SUBTOTAL(3,$B$3:B17)+0,"")</f>
        <v>15</v>
      </c>
      <c r="B17" s="12" t="s">
        <v>90</v>
      </c>
      <c r="C17" s="13" t="s">
        <v>22</v>
      </c>
      <c r="D17" s="14" t="s">
        <v>23</v>
      </c>
      <c r="E17" s="14" t="s">
        <v>24</v>
      </c>
      <c r="F17" s="12" t="s">
        <v>48</v>
      </c>
      <c r="G17" s="12" t="s">
        <v>71</v>
      </c>
      <c r="H17" s="15" t="s">
        <v>91</v>
      </c>
      <c r="I17" s="17">
        <v>55</v>
      </c>
      <c r="J17" s="18">
        <v>8</v>
      </c>
      <c r="K17" s="12" t="s">
        <v>28</v>
      </c>
      <c r="L17" s="12" t="s">
        <v>29</v>
      </c>
      <c r="M17" s="12" t="s">
        <v>30</v>
      </c>
      <c r="N17" s="12" t="s">
        <v>92</v>
      </c>
      <c r="O17" s="12">
        <v>70.67</v>
      </c>
      <c r="P17" s="12">
        <v>19</v>
      </c>
      <c r="Q17" s="12">
        <f t="shared" si="0"/>
        <v>27.5</v>
      </c>
      <c r="R17" s="12">
        <f t="shared" si="1"/>
        <v>35.34</v>
      </c>
      <c r="S17" s="12">
        <f t="shared" si="2"/>
        <v>62.84</v>
      </c>
      <c r="T17" s="12">
        <f ca="1">IF(S17=0,"",SUMPRODUCT(($AB$3:$AB$196=AA17)*($T$3:$T$196&gt;S17))+1)</f>
        <v>15</v>
      </c>
      <c r="U17" s="19" t="s">
        <v>64</v>
      </c>
    </row>
    <row r="18" s="1" customFormat="1" ht="17" customHeight="1" spans="1:21">
      <c r="A18" s="11">
        <f>IF(B18&lt;&gt;"",SUBTOTAL(3,$B$3:B18)+0,"")</f>
        <v>16</v>
      </c>
      <c r="B18" s="12" t="s">
        <v>93</v>
      </c>
      <c r="C18" s="13" t="s">
        <v>22</v>
      </c>
      <c r="D18" s="14" t="s">
        <v>23</v>
      </c>
      <c r="E18" s="14" t="s">
        <v>24</v>
      </c>
      <c r="F18" s="12" t="s">
        <v>34</v>
      </c>
      <c r="G18" s="12" t="s">
        <v>26</v>
      </c>
      <c r="H18" s="15" t="s">
        <v>94</v>
      </c>
      <c r="I18" s="17">
        <v>51.5</v>
      </c>
      <c r="J18" s="18">
        <v>15</v>
      </c>
      <c r="K18" s="12" t="s">
        <v>28</v>
      </c>
      <c r="L18" s="12" t="s">
        <v>29</v>
      </c>
      <c r="M18" s="12" t="s">
        <v>30</v>
      </c>
      <c r="N18" s="12" t="s">
        <v>95</v>
      </c>
      <c r="O18" s="12">
        <v>73.67</v>
      </c>
      <c r="P18" s="12">
        <v>14</v>
      </c>
      <c r="Q18" s="12">
        <f t="shared" si="0"/>
        <v>25.75</v>
      </c>
      <c r="R18" s="12">
        <f t="shared" si="1"/>
        <v>36.84</v>
      </c>
      <c r="S18" s="12">
        <f t="shared" si="2"/>
        <v>62.59</v>
      </c>
      <c r="T18" s="12">
        <f ca="1">IF(S18=0,"",SUMPRODUCT(($AB$3:$AB$196=AA18)*($T$3:$T$196&gt;S18))+1)</f>
        <v>16</v>
      </c>
      <c r="U18" s="19" t="s">
        <v>64</v>
      </c>
    </row>
    <row r="19" s="1" customFormat="1" ht="17" customHeight="1" spans="1:21">
      <c r="A19" s="11">
        <f>IF(B19&lt;&gt;"",SUBTOTAL(3,$B$3:B19)+0,"")</f>
        <v>17</v>
      </c>
      <c r="B19" s="12" t="s">
        <v>96</v>
      </c>
      <c r="C19" s="13" t="s">
        <v>22</v>
      </c>
      <c r="D19" s="14" t="s">
        <v>23</v>
      </c>
      <c r="E19" s="14" t="s">
        <v>24</v>
      </c>
      <c r="F19" s="12" t="s">
        <v>43</v>
      </c>
      <c r="G19" s="12" t="s">
        <v>97</v>
      </c>
      <c r="H19" s="15" t="s">
        <v>98</v>
      </c>
      <c r="I19" s="17">
        <v>50</v>
      </c>
      <c r="J19" s="18">
        <v>21</v>
      </c>
      <c r="K19" s="12" t="s">
        <v>28</v>
      </c>
      <c r="L19" s="12" t="s">
        <v>29</v>
      </c>
      <c r="M19" s="12" t="s">
        <v>30</v>
      </c>
      <c r="N19" s="12" t="s">
        <v>99</v>
      </c>
      <c r="O19" s="12">
        <v>74.67</v>
      </c>
      <c r="P19" s="12">
        <v>13</v>
      </c>
      <c r="Q19" s="12">
        <f t="shared" si="0"/>
        <v>25</v>
      </c>
      <c r="R19" s="12">
        <f t="shared" si="1"/>
        <v>37.34</v>
      </c>
      <c r="S19" s="12">
        <f t="shared" si="2"/>
        <v>62.34</v>
      </c>
      <c r="T19" s="12">
        <f ca="1">IF(S19=0,"",SUMPRODUCT(($AB$3:$AB$196=AA19)*($T$3:$T$196&gt;S19))+1)</f>
        <v>17</v>
      </c>
      <c r="U19" s="19" t="s">
        <v>64</v>
      </c>
    </row>
    <row r="20" s="1" customFormat="1" ht="17" customHeight="1" spans="1:21">
      <c r="A20" s="11">
        <f>IF(B20&lt;&gt;"",SUBTOTAL(3,$B$3:B20)+0,"")</f>
        <v>18</v>
      </c>
      <c r="B20" s="12" t="s">
        <v>100</v>
      </c>
      <c r="C20" s="13" t="s">
        <v>22</v>
      </c>
      <c r="D20" s="14" t="s">
        <v>23</v>
      </c>
      <c r="E20" s="14" t="s">
        <v>24</v>
      </c>
      <c r="F20" s="12" t="s">
        <v>53</v>
      </c>
      <c r="G20" s="12" t="s">
        <v>101</v>
      </c>
      <c r="H20" s="15" t="s">
        <v>102</v>
      </c>
      <c r="I20" s="17">
        <v>52</v>
      </c>
      <c r="J20" s="18">
        <v>13</v>
      </c>
      <c r="K20" s="12" t="s">
        <v>28</v>
      </c>
      <c r="L20" s="12" t="s">
        <v>29</v>
      </c>
      <c r="M20" s="12" t="s">
        <v>30</v>
      </c>
      <c r="N20" s="12" t="s">
        <v>103</v>
      </c>
      <c r="O20" s="12">
        <v>72.33</v>
      </c>
      <c r="P20" s="12">
        <v>16</v>
      </c>
      <c r="Q20" s="12">
        <f t="shared" si="0"/>
        <v>26</v>
      </c>
      <c r="R20" s="12">
        <f t="shared" si="1"/>
        <v>36.17</v>
      </c>
      <c r="S20" s="12">
        <f t="shared" si="2"/>
        <v>62.17</v>
      </c>
      <c r="T20" s="12">
        <f ca="1">IF(S20=0,"",SUMPRODUCT(($AB$3:$AB$196=AA20)*($T$3:$T$196&gt;S20))+1)</f>
        <v>18</v>
      </c>
      <c r="U20" s="19" t="s">
        <v>64</v>
      </c>
    </row>
    <row r="21" s="1" customFormat="1" ht="17" customHeight="1" spans="1:21">
      <c r="A21" s="11">
        <f>IF(B21&lt;&gt;"",SUBTOTAL(3,$B$3:B21)+0,"")</f>
        <v>19</v>
      </c>
      <c r="B21" s="12" t="s">
        <v>104</v>
      </c>
      <c r="C21" s="13" t="s">
        <v>22</v>
      </c>
      <c r="D21" s="14" t="s">
        <v>23</v>
      </c>
      <c r="E21" s="14" t="s">
        <v>24</v>
      </c>
      <c r="F21" s="12" t="s">
        <v>61</v>
      </c>
      <c r="G21" s="12" t="s">
        <v>75</v>
      </c>
      <c r="H21" s="15" t="s">
        <v>105</v>
      </c>
      <c r="I21" s="17">
        <v>51</v>
      </c>
      <c r="J21" s="18">
        <v>18</v>
      </c>
      <c r="K21" s="12" t="s">
        <v>28</v>
      </c>
      <c r="L21" s="12" t="s">
        <v>29</v>
      </c>
      <c r="M21" s="12" t="s">
        <v>30</v>
      </c>
      <c r="N21" s="12" t="s">
        <v>106</v>
      </c>
      <c r="O21" s="12">
        <v>71</v>
      </c>
      <c r="P21" s="12">
        <v>18</v>
      </c>
      <c r="Q21" s="12">
        <f t="shared" si="0"/>
        <v>25.5</v>
      </c>
      <c r="R21" s="12">
        <f t="shared" si="1"/>
        <v>35.5</v>
      </c>
      <c r="S21" s="12">
        <f t="shared" si="2"/>
        <v>61</v>
      </c>
      <c r="T21" s="12">
        <f ca="1">IF(S21=0,"",SUMPRODUCT(($AB$3:$AB$196=AA21)*($T$3:$T$196&gt;S21))+1)</f>
        <v>19</v>
      </c>
      <c r="U21" s="19" t="s">
        <v>64</v>
      </c>
    </row>
    <row r="22" s="1" customFormat="1" ht="17" customHeight="1" spans="1:21">
      <c r="A22" s="11">
        <f>IF(B22&lt;&gt;"",SUBTOTAL(3,$B$3:B22)+0,"")</f>
        <v>20</v>
      </c>
      <c r="B22" s="12" t="s">
        <v>107</v>
      </c>
      <c r="C22" s="13" t="s">
        <v>22</v>
      </c>
      <c r="D22" s="14" t="s">
        <v>23</v>
      </c>
      <c r="E22" s="14" t="s">
        <v>24</v>
      </c>
      <c r="F22" s="12" t="s">
        <v>66</v>
      </c>
      <c r="G22" s="12" t="s">
        <v>101</v>
      </c>
      <c r="H22" s="15" t="s">
        <v>108</v>
      </c>
      <c r="I22" s="17">
        <v>51.5</v>
      </c>
      <c r="J22" s="18">
        <v>15</v>
      </c>
      <c r="K22" s="12" t="s">
        <v>28</v>
      </c>
      <c r="L22" s="12" t="s">
        <v>29</v>
      </c>
      <c r="M22" s="12" t="s">
        <v>30</v>
      </c>
      <c r="N22" s="12" t="s">
        <v>109</v>
      </c>
      <c r="O22" s="12">
        <v>69</v>
      </c>
      <c r="P22" s="12">
        <v>20</v>
      </c>
      <c r="Q22" s="12">
        <f t="shared" si="0"/>
        <v>25.75</v>
      </c>
      <c r="R22" s="12">
        <f t="shared" si="1"/>
        <v>34.5</v>
      </c>
      <c r="S22" s="12">
        <f t="shared" si="2"/>
        <v>60.25</v>
      </c>
      <c r="T22" s="12">
        <f ca="1">IF(S22=0,"",SUMPRODUCT(($AB$3:$AB$196=AA22)*($T$3:$T$196&gt;S22))+1)</f>
        <v>20</v>
      </c>
      <c r="U22" s="19" t="s">
        <v>64</v>
      </c>
    </row>
    <row r="23" s="1" customFormat="1" ht="17" customHeight="1" spans="1:21">
      <c r="A23" s="11">
        <f>IF(B23&lt;&gt;"",SUBTOTAL(3,$B$3:B23)+0,"")</f>
        <v>21</v>
      </c>
      <c r="B23" s="12" t="s">
        <v>110</v>
      </c>
      <c r="C23" s="13" t="s">
        <v>22</v>
      </c>
      <c r="D23" s="14" t="s">
        <v>23</v>
      </c>
      <c r="E23" s="14" t="s">
        <v>24</v>
      </c>
      <c r="F23" s="12" t="s">
        <v>43</v>
      </c>
      <c r="G23" s="12" t="s">
        <v>111</v>
      </c>
      <c r="H23" s="15" t="s">
        <v>112</v>
      </c>
      <c r="I23" s="17">
        <v>51.5</v>
      </c>
      <c r="J23" s="18">
        <v>15</v>
      </c>
      <c r="K23" s="12" t="s">
        <v>28</v>
      </c>
      <c r="L23" s="12" t="s">
        <v>29</v>
      </c>
      <c r="M23" s="12" t="s">
        <v>30</v>
      </c>
      <c r="N23" s="12" t="s">
        <v>113</v>
      </c>
      <c r="O23" s="12">
        <v>68.33</v>
      </c>
      <c r="P23" s="12">
        <v>21</v>
      </c>
      <c r="Q23" s="12">
        <f t="shared" si="0"/>
        <v>25.75</v>
      </c>
      <c r="R23" s="12">
        <f t="shared" si="1"/>
        <v>34.17</v>
      </c>
      <c r="S23" s="12">
        <f t="shared" si="2"/>
        <v>59.92</v>
      </c>
      <c r="T23" s="12">
        <f ca="1">IF(S23=0,"",SUMPRODUCT(($AB$3:$AB$196=AA23)*($T$3:$T$196&gt;S23))+1)</f>
        <v>21</v>
      </c>
      <c r="U23" s="19" t="s">
        <v>64</v>
      </c>
    </row>
    <row r="24" s="1" customFormat="1" ht="17" customHeight="1" spans="1:21">
      <c r="A24" s="11">
        <f>IF(B24&lt;&gt;"",SUBTOTAL(3,$B$3:B24)+0,"")</f>
        <v>22</v>
      </c>
      <c r="B24" s="12" t="s">
        <v>114</v>
      </c>
      <c r="C24" s="13" t="s">
        <v>22</v>
      </c>
      <c r="D24" s="14" t="s">
        <v>23</v>
      </c>
      <c r="E24" s="14" t="s">
        <v>24</v>
      </c>
      <c r="F24" s="12" t="s">
        <v>115</v>
      </c>
      <c r="G24" s="12" t="s">
        <v>116</v>
      </c>
      <c r="H24" s="15" t="s">
        <v>117</v>
      </c>
      <c r="I24" s="17">
        <v>50</v>
      </c>
      <c r="J24" s="18">
        <v>21</v>
      </c>
      <c r="K24" s="12" t="s">
        <v>28</v>
      </c>
      <c r="L24" s="12" t="s">
        <v>29</v>
      </c>
      <c r="M24" s="12" t="s">
        <v>30</v>
      </c>
      <c r="N24" s="12" t="s">
        <v>118</v>
      </c>
      <c r="O24" s="12">
        <v>0</v>
      </c>
      <c r="P24" s="12" t="s">
        <v>64</v>
      </c>
      <c r="Q24" s="12">
        <f t="shared" si="0"/>
        <v>25</v>
      </c>
      <c r="R24" s="12">
        <f t="shared" si="1"/>
        <v>0</v>
      </c>
      <c r="S24" s="12">
        <f t="shared" si="2"/>
        <v>25</v>
      </c>
      <c r="T24" s="12">
        <f ca="1">IF(S24=0,"",SUMPRODUCT(($AB$3:$AB$196=AA24)*($T$3:$T$196&gt;S24))+1)</f>
        <v>22</v>
      </c>
      <c r="U24" s="19" t="s">
        <v>64</v>
      </c>
    </row>
    <row r="25" s="1" customFormat="1" ht="17" customHeight="1" spans="1:21">
      <c r="A25" s="11">
        <f>IF(B25&lt;&gt;"",SUBTOTAL(3,$B$3:B25)+0,"")</f>
        <v>23</v>
      </c>
      <c r="B25" s="12" t="s">
        <v>119</v>
      </c>
      <c r="C25" s="13" t="s">
        <v>22</v>
      </c>
      <c r="D25" s="14" t="s">
        <v>120</v>
      </c>
      <c r="E25" s="14" t="s">
        <v>121</v>
      </c>
      <c r="F25" s="12" t="s">
        <v>122</v>
      </c>
      <c r="G25" s="12" t="s">
        <v>123</v>
      </c>
      <c r="H25" s="15" t="s">
        <v>124</v>
      </c>
      <c r="I25" s="17">
        <v>76.5</v>
      </c>
      <c r="J25" s="18">
        <v>1</v>
      </c>
      <c r="K25" s="12" t="s">
        <v>125</v>
      </c>
      <c r="L25" s="12" t="s">
        <v>126</v>
      </c>
      <c r="M25" s="12" t="s">
        <v>127</v>
      </c>
      <c r="N25" s="12" t="s">
        <v>128</v>
      </c>
      <c r="O25" s="12">
        <v>84</v>
      </c>
      <c r="P25" s="12">
        <v>4</v>
      </c>
      <c r="Q25" s="12">
        <f t="shared" si="0"/>
        <v>38.25</v>
      </c>
      <c r="R25" s="12">
        <f t="shared" si="1"/>
        <v>42</v>
      </c>
      <c r="S25" s="12">
        <f t="shared" si="2"/>
        <v>80.25</v>
      </c>
      <c r="T25" s="12">
        <f ca="1">IF(S25=0,"",SUMPRODUCT(($AB$3:$AB$196=AA25)*($T$3:$T$196&gt;S25))+1)</f>
        <v>1</v>
      </c>
      <c r="U25" s="19" t="s">
        <v>32</v>
      </c>
    </row>
    <row r="26" s="3" customFormat="1" ht="17" customHeight="1" spans="1:21">
      <c r="A26" s="11">
        <f>IF(B26&lt;&gt;"",SUBTOTAL(3,$B$3:B26)+0,"")</f>
        <v>24</v>
      </c>
      <c r="B26" s="12" t="s">
        <v>129</v>
      </c>
      <c r="C26" s="13" t="s">
        <v>22</v>
      </c>
      <c r="D26" s="14" t="s">
        <v>120</v>
      </c>
      <c r="E26" s="14" t="s">
        <v>121</v>
      </c>
      <c r="F26" s="12" t="s">
        <v>130</v>
      </c>
      <c r="G26" s="12" t="s">
        <v>101</v>
      </c>
      <c r="H26" s="15" t="s">
        <v>131</v>
      </c>
      <c r="I26" s="17">
        <v>76</v>
      </c>
      <c r="J26" s="18">
        <v>2</v>
      </c>
      <c r="K26" s="12" t="s">
        <v>125</v>
      </c>
      <c r="L26" s="12" t="s">
        <v>126</v>
      </c>
      <c r="M26" s="12" t="s">
        <v>127</v>
      </c>
      <c r="N26" s="12" t="s">
        <v>132</v>
      </c>
      <c r="O26" s="12">
        <v>84.33</v>
      </c>
      <c r="P26" s="12">
        <v>2</v>
      </c>
      <c r="Q26" s="12">
        <f t="shared" si="0"/>
        <v>38</v>
      </c>
      <c r="R26" s="12">
        <f t="shared" si="1"/>
        <v>42.17</v>
      </c>
      <c r="S26" s="12">
        <f t="shared" si="2"/>
        <v>80.17</v>
      </c>
      <c r="T26" s="12">
        <f ca="1">IF(S26=0,"",SUMPRODUCT(($AB$3:$AB$196=AA26)*($T$3:$T$196&gt;S26))+1)</f>
        <v>2</v>
      </c>
      <c r="U26" s="19" t="s">
        <v>32</v>
      </c>
    </row>
    <row r="27" s="3" customFormat="1" ht="17" customHeight="1" spans="1:21">
      <c r="A27" s="11">
        <f>IF(B27&lt;&gt;"",SUBTOTAL(3,$B$3:B27)+0,"")</f>
        <v>25</v>
      </c>
      <c r="B27" s="12" t="s">
        <v>133</v>
      </c>
      <c r="C27" s="13" t="s">
        <v>22</v>
      </c>
      <c r="D27" s="14" t="s">
        <v>120</v>
      </c>
      <c r="E27" s="14" t="s">
        <v>121</v>
      </c>
      <c r="F27" s="12" t="s">
        <v>122</v>
      </c>
      <c r="G27" s="12" t="s">
        <v>134</v>
      </c>
      <c r="H27" s="15" t="s">
        <v>135</v>
      </c>
      <c r="I27" s="17">
        <v>73</v>
      </c>
      <c r="J27" s="18">
        <v>6</v>
      </c>
      <c r="K27" s="12" t="s">
        <v>125</v>
      </c>
      <c r="L27" s="12" t="s">
        <v>126</v>
      </c>
      <c r="M27" s="12" t="s">
        <v>127</v>
      </c>
      <c r="N27" s="12" t="s">
        <v>136</v>
      </c>
      <c r="O27" s="12">
        <v>85</v>
      </c>
      <c r="P27" s="12">
        <v>1</v>
      </c>
      <c r="Q27" s="12">
        <f t="shared" si="0"/>
        <v>36.5</v>
      </c>
      <c r="R27" s="12">
        <f t="shared" si="1"/>
        <v>42.5</v>
      </c>
      <c r="S27" s="12">
        <f t="shared" si="2"/>
        <v>79</v>
      </c>
      <c r="T27" s="12">
        <f ca="1">IF(S27=0,"",SUMPRODUCT(($AB$3:$AB$196=AA27)*($T$3:$T$196&gt;S27))+1)</f>
        <v>3</v>
      </c>
      <c r="U27" s="19" t="s">
        <v>32</v>
      </c>
    </row>
    <row r="28" s="3" customFormat="1" ht="17" customHeight="1" spans="1:21">
      <c r="A28" s="11">
        <f>IF(B28&lt;&gt;"",SUBTOTAL(3,$B$3:B28)+0,"")</f>
        <v>26</v>
      </c>
      <c r="B28" s="12" t="s">
        <v>137</v>
      </c>
      <c r="C28" s="13" t="s">
        <v>22</v>
      </c>
      <c r="D28" s="14" t="s">
        <v>120</v>
      </c>
      <c r="E28" s="14" t="s">
        <v>121</v>
      </c>
      <c r="F28" s="12" t="s">
        <v>122</v>
      </c>
      <c r="G28" s="12" t="s">
        <v>35</v>
      </c>
      <c r="H28" s="15" t="s">
        <v>138</v>
      </c>
      <c r="I28" s="17">
        <v>74</v>
      </c>
      <c r="J28" s="18">
        <v>4</v>
      </c>
      <c r="K28" s="12" t="s">
        <v>125</v>
      </c>
      <c r="L28" s="12" t="s">
        <v>126</v>
      </c>
      <c r="M28" s="12" t="s">
        <v>127</v>
      </c>
      <c r="N28" s="12" t="s">
        <v>139</v>
      </c>
      <c r="O28" s="12">
        <v>83.33</v>
      </c>
      <c r="P28" s="12">
        <v>8</v>
      </c>
      <c r="Q28" s="12">
        <f t="shared" si="0"/>
        <v>37</v>
      </c>
      <c r="R28" s="12">
        <f t="shared" si="1"/>
        <v>41.67</v>
      </c>
      <c r="S28" s="12">
        <f t="shared" si="2"/>
        <v>78.67</v>
      </c>
      <c r="T28" s="12">
        <f ca="1">IF(S28=0,"",SUMPRODUCT(($AB$3:$AB$196=AA28)*($T$3:$T$196&gt;S28))+1)</f>
        <v>4</v>
      </c>
      <c r="U28" s="19" t="s">
        <v>32</v>
      </c>
    </row>
    <row r="29" s="3" customFormat="1" ht="17" customHeight="1" spans="1:21">
      <c r="A29" s="11">
        <f>IF(B29&lt;&gt;"",SUBTOTAL(3,$B$3:B29)+0,"")</f>
        <v>27</v>
      </c>
      <c r="B29" s="12" t="s">
        <v>140</v>
      </c>
      <c r="C29" s="13" t="s">
        <v>22</v>
      </c>
      <c r="D29" s="14" t="s">
        <v>120</v>
      </c>
      <c r="E29" s="14" t="s">
        <v>121</v>
      </c>
      <c r="F29" s="12" t="s">
        <v>141</v>
      </c>
      <c r="G29" s="12" t="s">
        <v>142</v>
      </c>
      <c r="H29" s="15" t="s">
        <v>143</v>
      </c>
      <c r="I29" s="17">
        <v>75.5</v>
      </c>
      <c r="J29" s="18">
        <v>3</v>
      </c>
      <c r="K29" s="12" t="s">
        <v>125</v>
      </c>
      <c r="L29" s="12" t="s">
        <v>126</v>
      </c>
      <c r="M29" s="12" t="s">
        <v>127</v>
      </c>
      <c r="N29" s="12" t="s">
        <v>144</v>
      </c>
      <c r="O29" s="12">
        <v>80.33</v>
      </c>
      <c r="P29" s="12">
        <v>37</v>
      </c>
      <c r="Q29" s="12">
        <f t="shared" si="0"/>
        <v>37.75</v>
      </c>
      <c r="R29" s="12">
        <f t="shared" si="1"/>
        <v>40.17</v>
      </c>
      <c r="S29" s="12">
        <f t="shared" si="2"/>
        <v>77.92</v>
      </c>
      <c r="T29" s="12">
        <f ca="1">IF(S29=0,"",SUMPRODUCT(($AB$3:$AB$196=AA29)*($T$3:$T$196&gt;S29))+1)</f>
        <v>5</v>
      </c>
      <c r="U29" s="19" t="s">
        <v>32</v>
      </c>
    </row>
    <row r="30" s="3" customFormat="1" ht="17" customHeight="1" spans="1:21">
      <c r="A30" s="11">
        <f>IF(B30&lt;&gt;"",SUBTOTAL(3,$B$3:B30)+0,"")</f>
        <v>28</v>
      </c>
      <c r="B30" s="12" t="s">
        <v>145</v>
      </c>
      <c r="C30" s="13" t="s">
        <v>22</v>
      </c>
      <c r="D30" s="14" t="s">
        <v>120</v>
      </c>
      <c r="E30" s="14" t="s">
        <v>121</v>
      </c>
      <c r="F30" s="12" t="s">
        <v>146</v>
      </c>
      <c r="G30" s="12" t="s">
        <v>147</v>
      </c>
      <c r="H30" s="15" t="s">
        <v>148</v>
      </c>
      <c r="I30" s="17">
        <v>70</v>
      </c>
      <c r="J30" s="18">
        <v>15</v>
      </c>
      <c r="K30" s="12" t="s">
        <v>125</v>
      </c>
      <c r="L30" s="12" t="s">
        <v>126</v>
      </c>
      <c r="M30" s="12" t="s">
        <v>127</v>
      </c>
      <c r="N30" s="12" t="s">
        <v>149</v>
      </c>
      <c r="O30" s="12">
        <v>84.33</v>
      </c>
      <c r="P30" s="12">
        <v>2</v>
      </c>
      <c r="Q30" s="12">
        <f t="shared" si="0"/>
        <v>35</v>
      </c>
      <c r="R30" s="12">
        <f t="shared" si="1"/>
        <v>42.17</v>
      </c>
      <c r="S30" s="12">
        <f t="shared" si="2"/>
        <v>77.17</v>
      </c>
      <c r="T30" s="12">
        <f ca="1">IF(S30=0,"",SUMPRODUCT(($AB$3:$AB$196=AA30)*($T$3:$T$196&gt;S30))+1)</f>
        <v>6</v>
      </c>
      <c r="U30" s="19" t="s">
        <v>32</v>
      </c>
    </row>
    <row r="31" s="3" customFormat="1" ht="17" customHeight="1" spans="1:21">
      <c r="A31" s="11">
        <f>IF(B31&lt;&gt;"",SUBTOTAL(3,$B$3:B31)+0,"")</f>
        <v>29</v>
      </c>
      <c r="B31" s="12" t="s">
        <v>150</v>
      </c>
      <c r="C31" s="13" t="s">
        <v>22</v>
      </c>
      <c r="D31" s="14" t="s">
        <v>120</v>
      </c>
      <c r="E31" s="14" t="s">
        <v>121</v>
      </c>
      <c r="F31" s="12" t="s">
        <v>130</v>
      </c>
      <c r="G31" s="12" t="s">
        <v>151</v>
      </c>
      <c r="H31" s="15" t="s">
        <v>152</v>
      </c>
      <c r="I31" s="17">
        <v>71</v>
      </c>
      <c r="J31" s="18">
        <v>9</v>
      </c>
      <c r="K31" s="12" t="s">
        <v>125</v>
      </c>
      <c r="L31" s="12" t="s">
        <v>126</v>
      </c>
      <c r="M31" s="12" t="s">
        <v>127</v>
      </c>
      <c r="N31" s="12" t="s">
        <v>153</v>
      </c>
      <c r="O31" s="12">
        <v>82.67</v>
      </c>
      <c r="P31" s="12">
        <v>15</v>
      </c>
      <c r="Q31" s="12">
        <f t="shared" si="0"/>
        <v>35.5</v>
      </c>
      <c r="R31" s="12">
        <f t="shared" si="1"/>
        <v>41.34</v>
      </c>
      <c r="S31" s="12">
        <f t="shared" si="2"/>
        <v>76.84</v>
      </c>
      <c r="T31" s="12">
        <f ca="1">IF(S31=0,"",SUMPRODUCT(($AB$3:$AB$196=AA31)*($T$3:$T$196&gt;S31))+1)</f>
        <v>7</v>
      </c>
      <c r="U31" s="19" t="s">
        <v>32</v>
      </c>
    </row>
    <row r="32" s="3" customFormat="1" ht="17" customHeight="1" spans="1:21">
      <c r="A32" s="11">
        <f>IF(B32&lt;&gt;"",SUBTOTAL(3,$B$3:B32)+0,"")</f>
        <v>30</v>
      </c>
      <c r="B32" s="12" t="s">
        <v>154</v>
      </c>
      <c r="C32" s="13" t="s">
        <v>22</v>
      </c>
      <c r="D32" s="14" t="s">
        <v>120</v>
      </c>
      <c r="E32" s="14" t="s">
        <v>121</v>
      </c>
      <c r="F32" s="12" t="s">
        <v>130</v>
      </c>
      <c r="G32" s="12" t="s">
        <v>155</v>
      </c>
      <c r="H32" s="15" t="s">
        <v>156</v>
      </c>
      <c r="I32" s="17">
        <v>73</v>
      </c>
      <c r="J32" s="18">
        <v>6</v>
      </c>
      <c r="K32" s="12" t="s">
        <v>125</v>
      </c>
      <c r="L32" s="12" t="s">
        <v>126</v>
      </c>
      <c r="M32" s="12" t="s">
        <v>127</v>
      </c>
      <c r="N32" s="12" t="s">
        <v>157</v>
      </c>
      <c r="O32" s="12">
        <v>80.33</v>
      </c>
      <c r="P32" s="12">
        <v>37</v>
      </c>
      <c r="Q32" s="12">
        <f t="shared" si="0"/>
        <v>36.5</v>
      </c>
      <c r="R32" s="12">
        <f t="shared" si="1"/>
        <v>40.17</v>
      </c>
      <c r="S32" s="12">
        <f t="shared" si="2"/>
        <v>76.67</v>
      </c>
      <c r="T32" s="12">
        <f ca="1">IF(S32=0,"",SUMPRODUCT(($AB$3:$AB$196=AA32)*($T$3:$T$196&gt;S32))+1)</f>
        <v>8</v>
      </c>
      <c r="U32" s="19" t="s">
        <v>32</v>
      </c>
    </row>
    <row r="33" s="3" customFormat="1" ht="17" customHeight="1" spans="1:21">
      <c r="A33" s="11">
        <f>IF(B33&lt;&gt;"",SUBTOTAL(3,$B$3:B33)+0,"")</f>
        <v>31</v>
      </c>
      <c r="B33" s="12" t="s">
        <v>158</v>
      </c>
      <c r="C33" s="13" t="s">
        <v>22</v>
      </c>
      <c r="D33" s="14" t="s">
        <v>120</v>
      </c>
      <c r="E33" s="14" t="s">
        <v>121</v>
      </c>
      <c r="F33" s="12" t="s">
        <v>159</v>
      </c>
      <c r="G33" s="12" t="s">
        <v>87</v>
      </c>
      <c r="H33" s="15" t="s">
        <v>160</v>
      </c>
      <c r="I33" s="17">
        <v>70</v>
      </c>
      <c r="J33" s="18">
        <v>15</v>
      </c>
      <c r="K33" s="12" t="s">
        <v>125</v>
      </c>
      <c r="L33" s="12" t="s">
        <v>126</v>
      </c>
      <c r="M33" s="12" t="s">
        <v>127</v>
      </c>
      <c r="N33" s="12" t="s">
        <v>161</v>
      </c>
      <c r="O33" s="12">
        <v>83.33</v>
      </c>
      <c r="P33" s="12">
        <v>8</v>
      </c>
      <c r="Q33" s="12">
        <f t="shared" si="0"/>
        <v>35</v>
      </c>
      <c r="R33" s="12">
        <f t="shared" si="1"/>
        <v>41.67</v>
      </c>
      <c r="S33" s="12">
        <f t="shared" si="2"/>
        <v>76.67</v>
      </c>
      <c r="T33" s="12">
        <f ca="1">IF(S33=0,"",SUMPRODUCT(($AB$3:$AB$196=AA33)*($T$3:$T$196&gt;S33))+1)</f>
        <v>8</v>
      </c>
      <c r="U33" s="19" t="s">
        <v>32</v>
      </c>
    </row>
    <row r="34" s="3" customFormat="1" ht="17" customHeight="1" spans="1:21">
      <c r="A34" s="11">
        <f>IF(B34&lt;&gt;"",SUBTOTAL(3,$B$3:B34)+0,"")</f>
        <v>32</v>
      </c>
      <c r="B34" s="12" t="s">
        <v>162</v>
      </c>
      <c r="C34" s="13" t="s">
        <v>22</v>
      </c>
      <c r="D34" s="14" t="s">
        <v>120</v>
      </c>
      <c r="E34" s="14" t="s">
        <v>121</v>
      </c>
      <c r="F34" s="12" t="s">
        <v>163</v>
      </c>
      <c r="G34" s="12" t="s">
        <v>164</v>
      </c>
      <c r="H34" s="15" t="s">
        <v>165</v>
      </c>
      <c r="I34" s="17">
        <v>74</v>
      </c>
      <c r="J34" s="18">
        <v>4</v>
      </c>
      <c r="K34" s="12" t="s">
        <v>125</v>
      </c>
      <c r="L34" s="12" t="s">
        <v>126</v>
      </c>
      <c r="M34" s="12" t="s">
        <v>127</v>
      </c>
      <c r="N34" s="12" t="s">
        <v>166</v>
      </c>
      <c r="O34" s="12">
        <v>79</v>
      </c>
      <c r="P34" s="12">
        <v>57</v>
      </c>
      <c r="Q34" s="12">
        <f t="shared" si="0"/>
        <v>37</v>
      </c>
      <c r="R34" s="12">
        <f t="shared" si="1"/>
        <v>39.5</v>
      </c>
      <c r="S34" s="12">
        <f t="shared" si="2"/>
        <v>76.5</v>
      </c>
      <c r="T34" s="12">
        <f ca="1">IF(S34=0,"",SUMPRODUCT(($AB$3:$AB$196=AA34)*($T$3:$T$196&gt;S34))+1)</f>
        <v>10</v>
      </c>
      <c r="U34" s="19" t="s">
        <v>32</v>
      </c>
    </row>
    <row r="35" s="3" customFormat="1" ht="17" customHeight="1" spans="1:21">
      <c r="A35" s="11">
        <f>IF(B35&lt;&gt;"",SUBTOTAL(3,$B$3:B35)+0,"")</f>
        <v>33</v>
      </c>
      <c r="B35" s="12" t="s">
        <v>167</v>
      </c>
      <c r="C35" s="13" t="s">
        <v>22</v>
      </c>
      <c r="D35" s="14" t="s">
        <v>120</v>
      </c>
      <c r="E35" s="14" t="s">
        <v>121</v>
      </c>
      <c r="F35" s="12" t="s">
        <v>146</v>
      </c>
      <c r="G35" s="12" t="s">
        <v>49</v>
      </c>
      <c r="H35" s="15" t="s">
        <v>168</v>
      </c>
      <c r="I35" s="17">
        <v>70.5</v>
      </c>
      <c r="J35" s="18">
        <v>14</v>
      </c>
      <c r="K35" s="12" t="s">
        <v>125</v>
      </c>
      <c r="L35" s="12" t="s">
        <v>126</v>
      </c>
      <c r="M35" s="12" t="s">
        <v>127</v>
      </c>
      <c r="N35" s="12" t="s">
        <v>169</v>
      </c>
      <c r="O35" s="12">
        <v>82.33</v>
      </c>
      <c r="P35" s="12">
        <v>18</v>
      </c>
      <c r="Q35" s="12">
        <f t="shared" si="0"/>
        <v>35.25</v>
      </c>
      <c r="R35" s="12">
        <f t="shared" si="1"/>
        <v>41.17</v>
      </c>
      <c r="S35" s="12">
        <f t="shared" si="2"/>
        <v>76.42</v>
      </c>
      <c r="T35" s="12">
        <f ca="1">IF(S35=0,"",SUMPRODUCT(($AB$3:$AB$196=AA35)*($T$3:$T$196&gt;S35))+1)</f>
        <v>11</v>
      </c>
      <c r="U35" s="19" t="s">
        <v>32</v>
      </c>
    </row>
    <row r="36" s="3" customFormat="1" ht="17" customHeight="1" spans="1:21">
      <c r="A36" s="11">
        <f>IF(B36&lt;&gt;"",SUBTOTAL(3,$B$3:B36)+0,"")</f>
        <v>34</v>
      </c>
      <c r="B36" s="12" t="s">
        <v>170</v>
      </c>
      <c r="C36" s="13" t="s">
        <v>22</v>
      </c>
      <c r="D36" s="14" t="s">
        <v>120</v>
      </c>
      <c r="E36" s="14" t="s">
        <v>121</v>
      </c>
      <c r="F36" s="12" t="s">
        <v>159</v>
      </c>
      <c r="G36" s="12" t="s">
        <v>171</v>
      </c>
      <c r="H36" s="15" t="s">
        <v>172</v>
      </c>
      <c r="I36" s="17">
        <v>71</v>
      </c>
      <c r="J36" s="18">
        <v>9</v>
      </c>
      <c r="K36" s="12" t="s">
        <v>125</v>
      </c>
      <c r="L36" s="12" t="s">
        <v>126</v>
      </c>
      <c r="M36" s="12" t="s">
        <v>127</v>
      </c>
      <c r="N36" s="12" t="s">
        <v>173</v>
      </c>
      <c r="O36" s="12">
        <v>81.67</v>
      </c>
      <c r="P36" s="12">
        <v>25</v>
      </c>
      <c r="Q36" s="12">
        <f t="shared" si="0"/>
        <v>35.5</v>
      </c>
      <c r="R36" s="12">
        <f t="shared" si="1"/>
        <v>40.84</v>
      </c>
      <c r="S36" s="12">
        <f t="shared" si="2"/>
        <v>76.34</v>
      </c>
      <c r="T36" s="12">
        <f ca="1">IF(S36=0,"",SUMPRODUCT(($AB$3:$AB$196=AA36)*($T$3:$T$196&gt;S36))+1)</f>
        <v>12</v>
      </c>
      <c r="U36" s="19" t="s">
        <v>32</v>
      </c>
    </row>
    <row r="37" s="3" customFormat="1" ht="17" customHeight="1" spans="1:21">
      <c r="A37" s="11">
        <f>IF(B37&lt;&gt;"",SUBTOTAL(3,$B$3:B37)+0,"")</f>
        <v>35</v>
      </c>
      <c r="B37" s="12" t="s">
        <v>174</v>
      </c>
      <c r="C37" s="13" t="s">
        <v>22</v>
      </c>
      <c r="D37" s="14" t="s">
        <v>120</v>
      </c>
      <c r="E37" s="14" t="s">
        <v>121</v>
      </c>
      <c r="F37" s="12" t="s">
        <v>163</v>
      </c>
      <c r="G37" s="12" t="s">
        <v>79</v>
      </c>
      <c r="H37" s="15" t="s">
        <v>175</v>
      </c>
      <c r="I37" s="17">
        <v>69</v>
      </c>
      <c r="J37" s="18">
        <v>22</v>
      </c>
      <c r="K37" s="12" t="s">
        <v>125</v>
      </c>
      <c r="L37" s="12" t="s">
        <v>126</v>
      </c>
      <c r="M37" s="12" t="s">
        <v>127</v>
      </c>
      <c r="N37" s="12" t="s">
        <v>176</v>
      </c>
      <c r="O37" s="12">
        <v>83</v>
      </c>
      <c r="P37" s="12">
        <v>11</v>
      </c>
      <c r="Q37" s="12">
        <f t="shared" si="0"/>
        <v>34.5</v>
      </c>
      <c r="R37" s="12">
        <f t="shared" si="1"/>
        <v>41.5</v>
      </c>
      <c r="S37" s="12">
        <f t="shared" si="2"/>
        <v>76</v>
      </c>
      <c r="T37" s="12">
        <f ca="1">IF(S37=0,"",SUMPRODUCT(($AB$3:$AB$196=AA37)*($T$3:$T$196&gt;S37))+1)</f>
        <v>13</v>
      </c>
      <c r="U37" s="19" t="s">
        <v>32</v>
      </c>
    </row>
    <row r="38" s="1" customFormat="1" ht="17" customHeight="1" spans="1:21">
      <c r="A38" s="11">
        <f>IF(B38&lt;&gt;"",SUBTOTAL(3,$B$3:B38)+0,"")</f>
        <v>36</v>
      </c>
      <c r="B38" s="12" t="s">
        <v>177</v>
      </c>
      <c r="C38" s="13" t="s">
        <v>22</v>
      </c>
      <c r="D38" s="14" t="s">
        <v>120</v>
      </c>
      <c r="E38" s="14" t="s">
        <v>121</v>
      </c>
      <c r="F38" s="12" t="s">
        <v>159</v>
      </c>
      <c r="G38" s="12" t="s">
        <v>178</v>
      </c>
      <c r="H38" s="15" t="s">
        <v>179</v>
      </c>
      <c r="I38" s="17">
        <v>69.5</v>
      </c>
      <c r="J38" s="18">
        <v>20</v>
      </c>
      <c r="K38" s="12" t="s">
        <v>125</v>
      </c>
      <c r="L38" s="12" t="s">
        <v>126</v>
      </c>
      <c r="M38" s="12" t="s">
        <v>127</v>
      </c>
      <c r="N38" s="12" t="s">
        <v>180</v>
      </c>
      <c r="O38" s="12">
        <v>82.33</v>
      </c>
      <c r="P38" s="12">
        <v>18</v>
      </c>
      <c r="Q38" s="12">
        <f t="shared" si="0"/>
        <v>34.75</v>
      </c>
      <c r="R38" s="12">
        <f t="shared" si="1"/>
        <v>41.17</v>
      </c>
      <c r="S38" s="12">
        <f t="shared" si="2"/>
        <v>75.92</v>
      </c>
      <c r="T38" s="12">
        <f ca="1">IF(S38=0,"",SUMPRODUCT(($AB$3:$AB$196=AA38)*($T$3:$T$196&gt;S38))+1)</f>
        <v>14</v>
      </c>
      <c r="U38" s="19" t="s">
        <v>32</v>
      </c>
    </row>
    <row r="39" s="4" customFormat="1" ht="17" customHeight="1" spans="1:21">
      <c r="A39" s="11">
        <f>IF(B39&lt;&gt;"",SUBTOTAL(3,$B$3:B39)+0,"")</f>
        <v>37</v>
      </c>
      <c r="B39" s="12" t="s">
        <v>181</v>
      </c>
      <c r="C39" s="13" t="s">
        <v>22</v>
      </c>
      <c r="D39" s="14" t="s">
        <v>120</v>
      </c>
      <c r="E39" s="14" t="s">
        <v>121</v>
      </c>
      <c r="F39" s="12" t="s">
        <v>159</v>
      </c>
      <c r="G39" s="12" t="s">
        <v>35</v>
      </c>
      <c r="H39" s="15" t="s">
        <v>182</v>
      </c>
      <c r="I39" s="17">
        <v>72</v>
      </c>
      <c r="J39" s="18">
        <v>8</v>
      </c>
      <c r="K39" s="12" t="s">
        <v>125</v>
      </c>
      <c r="L39" s="12" t="s">
        <v>126</v>
      </c>
      <c r="M39" s="12" t="s">
        <v>127</v>
      </c>
      <c r="N39" s="12" t="s">
        <v>183</v>
      </c>
      <c r="O39" s="12">
        <v>79.67</v>
      </c>
      <c r="P39" s="12">
        <v>48</v>
      </c>
      <c r="Q39" s="12">
        <f t="shared" si="0"/>
        <v>36</v>
      </c>
      <c r="R39" s="12">
        <f t="shared" si="1"/>
        <v>39.84</v>
      </c>
      <c r="S39" s="12">
        <f t="shared" si="2"/>
        <v>75.84</v>
      </c>
      <c r="T39" s="12">
        <f ca="1">IF(S39=0,"",SUMPRODUCT(($AB$3:$AB$196=AA39)*($T$3:$T$196&gt;S39))+1)</f>
        <v>15</v>
      </c>
      <c r="U39" s="19" t="s">
        <v>32</v>
      </c>
    </row>
    <row r="40" s="4" customFormat="1" ht="17" customHeight="1" spans="1:21">
      <c r="A40" s="11">
        <f>IF(B40&lt;&gt;"",SUBTOTAL(3,$B$3:B40)+0,"")</f>
        <v>38</v>
      </c>
      <c r="B40" s="12" t="s">
        <v>184</v>
      </c>
      <c r="C40" s="13" t="s">
        <v>22</v>
      </c>
      <c r="D40" s="14" t="s">
        <v>120</v>
      </c>
      <c r="E40" s="14" t="s">
        <v>121</v>
      </c>
      <c r="F40" s="12" t="s">
        <v>163</v>
      </c>
      <c r="G40" s="12" t="s">
        <v>142</v>
      </c>
      <c r="H40" s="15" t="s">
        <v>185</v>
      </c>
      <c r="I40" s="17">
        <v>70</v>
      </c>
      <c r="J40" s="18">
        <v>15</v>
      </c>
      <c r="K40" s="12" t="s">
        <v>125</v>
      </c>
      <c r="L40" s="12" t="s">
        <v>126</v>
      </c>
      <c r="M40" s="12" t="s">
        <v>127</v>
      </c>
      <c r="N40" s="12" t="s">
        <v>186</v>
      </c>
      <c r="O40" s="12">
        <v>81.67</v>
      </c>
      <c r="P40" s="12">
        <v>25</v>
      </c>
      <c r="Q40" s="12">
        <f t="shared" si="0"/>
        <v>35</v>
      </c>
      <c r="R40" s="12">
        <f t="shared" si="1"/>
        <v>40.84</v>
      </c>
      <c r="S40" s="12">
        <f t="shared" si="2"/>
        <v>75.84</v>
      </c>
      <c r="T40" s="12">
        <f ca="1">IF(S40=0,"",SUMPRODUCT(($AB$3:$AB$196=AA40)*($T$3:$T$196&gt;S40))+1)</f>
        <v>15</v>
      </c>
      <c r="U40" s="19" t="s">
        <v>32</v>
      </c>
    </row>
    <row r="41" s="4" customFormat="1" ht="17" customHeight="1" spans="1:21">
      <c r="A41" s="11">
        <f>IF(B41&lt;&gt;"",SUBTOTAL(3,$B$3:B41)+0,"")</f>
        <v>39</v>
      </c>
      <c r="B41" s="12" t="s">
        <v>187</v>
      </c>
      <c r="C41" s="13" t="s">
        <v>22</v>
      </c>
      <c r="D41" s="14" t="s">
        <v>120</v>
      </c>
      <c r="E41" s="14" t="s">
        <v>121</v>
      </c>
      <c r="F41" s="12" t="s">
        <v>130</v>
      </c>
      <c r="G41" s="12" t="s">
        <v>49</v>
      </c>
      <c r="H41" s="15" t="s">
        <v>188</v>
      </c>
      <c r="I41" s="17">
        <v>68</v>
      </c>
      <c r="J41" s="18">
        <v>24</v>
      </c>
      <c r="K41" s="12" t="s">
        <v>125</v>
      </c>
      <c r="L41" s="12" t="s">
        <v>126</v>
      </c>
      <c r="M41" s="12" t="s">
        <v>127</v>
      </c>
      <c r="N41" s="12" t="s">
        <v>189</v>
      </c>
      <c r="O41" s="12">
        <v>83</v>
      </c>
      <c r="P41" s="12">
        <v>11</v>
      </c>
      <c r="Q41" s="12">
        <f t="shared" si="0"/>
        <v>34</v>
      </c>
      <c r="R41" s="12">
        <f t="shared" si="1"/>
        <v>41.5</v>
      </c>
      <c r="S41" s="12">
        <f t="shared" si="2"/>
        <v>75.5</v>
      </c>
      <c r="T41" s="12">
        <f ca="1">IF(S41=0,"",SUMPRODUCT(($AB$3:$AB$196=AA41)*($T$3:$T$196&gt;S41))+1)</f>
        <v>17</v>
      </c>
      <c r="U41" s="19" t="s">
        <v>32</v>
      </c>
    </row>
    <row r="42" s="4" customFormat="1" ht="17" customHeight="1" spans="1:21">
      <c r="A42" s="11">
        <f>IF(B42&lt;&gt;"",SUBTOTAL(3,$B$3:B42)+0,"")</f>
        <v>40</v>
      </c>
      <c r="B42" s="12" t="s">
        <v>190</v>
      </c>
      <c r="C42" s="13" t="s">
        <v>22</v>
      </c>
      <c r="D42" s="14" t="s">
        <v>120</v>
      </c>
      <c r="E42" s="14" t="s">
        <v>121</v>
      </c>
      <c r="F42" s="12" t="s">
        <v>159</v>
      </c>
      <c r="G42" s="12" t="s">
        <v>134</v>
      </c>
      <c r="H42" s="15" t="s">
        <v>191</v>
      </c>
      <c r="I42" s="17">
        <v>71</v>
      </c>
      <c r="J42" s="18">
        <v>9</v>
      </c>
      <c r="K42" s="12" t="s">
        <v>125</v>
      </c>
      <c r="L42" s="12" t="s">
        <v>126</v>
      </c>
      <c r="M42" s="12" t="s">
        <v>127</v>
      </c>
      <c r="N42" s="12" t="s">
        <v>192</v>
      </c>
      <c r="O42" s="12">
        <v>79.67</v>
      </c>
      <c r="P42" s="12">
        <v>48</v>
      </c>
      <c r="Q42" s="12">
        <f t="shared" si="0"/>
        <v>35.5</v>
      </c>
      <c r="R42" s="12">
        <f t="shared" si="1"/>
        <v>39.84</v>
      </c>
      <c r="S42" s="12">
        <f t="shared" si="2"/>
        <v>75.34</v>
      </c>
      <c r="T42" s="12">
        <f ca="1">IF(S42=0,"",SUMPRODUCT(($AB$3:$AB$196=AA42)*($T$3:$T$196&gt;S42))+1)</f>
        <v>18</v>
      </c>
      <c r="U42" s="19" t="s">
        <v>32</v>
      </c>
    </row>
    <row r="43" s="4" customFormat="1" ht="17" customHeight="1" spans="1:21">
      <c r="A43" s="11">
        <f>IF(B43&lt;&gt;"",SUBTOTAL(3,$B$3:B43)+0,"")</f>
        <v>41</v>
      </c>
      <c r="B43" s="12" t="s">
        <v>193</v>
      </c>
      <c r="C43" s="13" t="s">
        <v>22</v>
      </c>
      <c r="D43" s="14" t="s">
        <v>120</v>
      </c>
      <c r="E43" s="14" t="s">
        <v>121</v>
      </c>
      <c r="F43" s="12" t="s">
        <v>130</v>
      </c>
      <c r="G43" s="12" t="s">
        <v>111</v>
      </c>
      <c r="H43" s="15" t="s">
        <v>194</v>
      </c>
      <c r="I43" s="17">
        <v>71</v>
      </c>
      <c r="J43" s="18">
        <v>9</v>
      </c>
      <c r="K43" s="12" t="s">
        <v>125</v>
      </c>
      <c r="L43" s="12" t="s">
        <v>126</v>
      </c>
      <c r="M43" s="12" t="s">
        <v>127</v>
      </c>
      <c r="N43" s="12" t="s">
        <v>195</v>
      </c>
      <c r="O43" s="12">
        <v>79.67</v>
      </c>
      <c r="P43" s="12">
        <v>48</v>
      </c>
      <c r="Q43" s="12">
        <f t="shared" si="0"/>
        <v>35.5</v>
      </c>
      <c r="R43" s="12">
        <f t="shared" si="1"/>
        <v>39.84</v>
      </c>
      <c r="S43" s="12">
        <f t="shared" si="2"/>
        <v>75.34</v>
      </c>
      <c r="T43" s="12">
        <f ca="1">IF(S43=0,"",SUMPRODUCT(($AB$3:$AB$196=AA43)*($T$3:$T$196&gt;S43))+1)</f>
        <v>18</v>
      </c>
      <c r="U43" s="19" t="s">
        <v>32</v>
      </c>
    </row>
    <row r="44" s="4" customFormat="1" ht="17" customHeight="1" spans="1:21">
      <c r="A44" s="11">
        <f>IF(B44&lt;&gt;"",SUBTOTAL(3,$B$3:B44)+0,"")</f>
        <v>42</v>
      </c>
      <c r="B44" s="12" t="s">
        <v>196</v>
      </c>
      <c r="C44" s="13" t="s">
        <v>22</v>
      </c>
      <c r="D44" s="14" t="s">
        <v>120</v>
      </c>
      <c r="E44" s="14" t="s">
        <v>121</v>
      </c>
      <c r="F44" s="12" t="s">
        <v>163</v>
      </c>
      <c r="G44" s="12" t="s">
        <v>197</v>
      </c>
      <c r="H44" s="15" t="s">
        <v>198</v>
      </c>
      <c r="I44" s="17">
        <v>67</v>
      </c>
      <c r="J44" s="18">
        <v>33</v>
      </c>
      <c r="K44" s="12" t="s">
        <v>125</v>
      </c>
      <c r="L44" s="12" t="s">
        <v>126</v>
      </c>
      <c r="M44" s="12" t="s">
        <v>127</v>
      </c>
      <c r="N44" s="12" t="s">
        <v>199</v>
      </c>
      <c r="O44" s="12">
        <v>83.67</v>
      </c>
      <c r="P44" s="12">
        <v>6</v>
      </c>
      <c r="Q44" s="12">
        <f t="shared" si="0"/>
        <v>33.5</v>
      </c>
      <c r="R44" s="12">
        <f t="shared" si="1"/>
        <v>41.84</v>
      </c>
      <c r="S44" s="12">
        <f t="shared" si="2"/>
        <v>75.34</v>
      </c>
      <c r="T44" s="12">
        <f ca="1">IF(S44=0,"",SUMPRODUCT(($AB$3:$AB$196=AA44)*($T$3:$T$196&gt;S44))+1)</f>
        <v>18</v>
      </c>
      <c r="U44" s="19" t="s">
        <v>32</v>
      </c>
    </row>
    <row r="45" s="4" customFormat="1" ht="17" customHeight="1" spans="1:21">
      <c r="A45" s="11">
        <f>IF(B45&lt;&gt;"",SUBTOTAL(3,$B$3:B45)+0,"")</f>
        <v>43</v>
      </c>
      <c r="B45" s="12" t="s">
        <v>200</v>
      </c>
      <c r="C45" s="13" t="s">
        <v>22</v>
      </c>
      <c r="D45" s="14" t="s">
        <v>120</v>
      </c>
      <c r="E45" s="14" t="s">
        <v>121</v>
      </c>
      <c r="F45" s="12" t="s">
        <v>146</v>
      </c>
      <c r="G45" s="12" t="s">
        <v>54</v>
      </c>
      <c r="H45" s="15" t="s">
        <v>201</v>
      </c>
      <c r="I45" s="17">
        <v>67.5</v>
      </c>
      <c r="J45" s="18">
        <v>31</v>
      </c>
      <c r="K45" s="12" t="s">
        <v>125</v>
      </c>
      <c r="L45" s="12" t="s">
        <v>126</v>
      </c>
      <c r="M45" s="12" t="s">
        <v>127</v>
      </c>
      <c r="N45" s="12" t="s">
        <v>202</v>
      </c>
      <c r="O45" s="12">
        <v>82.67</v>
      </c>
      <c r="P45" s="12">
        <v>15</v>
      </c>
      <c r="Q45" s="12">
        <f t="shared" si="0"/>
        <v>33.75</v>
      </c>
      <c r="R45" s="12">
        <f t="shared" si="1"/>
        <v>41.34</v>
      </c>
      <c r="S45" s="12">
        <f t="shared" si="2"/>
        <v>75.09</v>
      </c>
      <c r="T45" s="12">
        <f ca="1">IF(S45=0,"",SUMPRODUCT(($AB$3:$AB$196=AA45)*($T$3:$T$196&gt;S45))+1)</f>
        <v>21</v>
      </c>
      <c r="U45" s="19" t="s">
        <v>32</v>
      </c>
    </row>
    <row r="46" s="4" customFormat="1" ht="17" customHeight="1" spans="1:21">
      <c r="A46" s="11">
        <f>IF(B46&lt;&gt;"",SUBTOTAL(3,$B$3:B46)+0,"")</f>
        <v>44</v>
      </c>
      <c r="B46" s="12" t="s">
        <v>203</v>
      </c>
      <c r="C46" s="13" t="s">
        <v>22</v>
      </c>
      <c r="D46" s="14" t="s">
        <v>120</v>
      </c>
      <c r="E46" s="14" t="s">
        <v>121</v>
      </c>
      <c r="F46" s="12" t="s">
        <v>159</v>
      </c>
      <c r="G46" s="12" t="s">
        <v>116</v>
      </c>
      <c r="H46" s="15" t="s">
        <v>204</v>
      </c>
      <c r="I46" s="17">
        <v>69</v>
      </c>
      <c r="J46" s="18">
        <v>22</v>
      </c>
      <c r="K46" s="12" t="s">
        <v>125</v>
      </c>
      <c r="L46" s="12" t="s">
        <v>126</v>
      </c>
      <c r="M46" s="12" t="s">
        <v>127</v>
      </c>
      <c r="N46" s="12" t="s">
        <v>205</v>
      </c>
      <c r="O46" s="12">
        <v>80.67</v>
      </c>
      <c r="P46" s="12">
        <v>35</v>
      </c>
      <c r="Q46" s="12">
        <f t="shared" si="0"/>
        <v>34.5</v>
      </c>
      <c r="R46" s="12">
        <f t="shared" si="1"/>
        <v>40.34</v>
      </c>
      <c r="S46" s="12">
        <f t="shared" si="2"/>
        <v>74.84</v>
      </c>
      <c r="T46" s="12">
        <f ca="1">IF(S46=0,"",SUMPRODUCT(($AB$3:$AB$196=AA46)*($T$3:$T$196&gt;S46))+1)</f>
        <v>22</v>
      </c>
      <c r="U46" s="19" t="s">
        <v>32</v>
      </c>
    </row>
    <row r="47" s="4" customFormat="1" ht="17" customHeight="1" spans="1:21">
      <c r="A47" s="11">
        <f>IF(B47&lt;&gt;"",SUBTOTAL(3,$B$3:B47)+0,"")</f>
        <v>45</v>
      </c>
      <c r="B47" s="12" t="s">
        <v>206</v>
      </c>
      <c r="C47" s="13" t="s">
        <v>22</v>
      </c>
      <c r="D47" s="14" t="s">
        <v>120</v>
      </c>
      <c r="E47" s="14" t="s">
        <v>121</v>
      </c>
      <c r="F47" s="12" t="s">
        <v>163</v>
      </c>
      <c r="G47" s="12" t="s">
        <v>155</v>
      </c>
      <c r="H47" s="15" t="s">
        <v>207</v>
      </c>
      <c r="I47" s="17">
        <v>68</v>
      </c>
      <c r="J47" s="18">
        <v>24</v>
      </c>
      <c r="K47" s="12" t="s">
        <v>125</v>
      </c>
      <c r="L47" s="12" t="s">
        <v>126</v>
      </c>
      <c r="M47" s="12" t="s">
        <v>127</v>
      </c>
      <c r="N47" s="12" t="s">
        <v>208</v>
      </c>
      <c r="O47" s="12">
        <v>81.67</v>
      </c>
      <c r="P47" s="12">
        <v>25</v>
      </c>
      <c r="Q47" s="12">
        <f t="shared" si="0"/>
        <v>34</v>
      </c>
      <c r="R47" s="12">
        <f t="shared" si="1"/>
        <v>40.84</v>
      </c>
      <c r="S47" s="12">
        <f t="shared" si="2"/>
        <v>74.84</v>
      </c>
      <c r="T47" s="12">
        <f ca="1">IF(S47=0,"",SUMPRODUCT(($AB$3:$AB$196=AA47)*($T$3:$T$196&gt;S47))+1)</f>
        <v>22</v>
      </c>
      <c r="U47" s="19" t="s">
        <v>32</v>
      </c>
    </row>
    <row r="48" s="4" customFormat="1" ht="17" customHeight="1" spans="1:21">
      <c r="A48" s="11">
        <f>IF(B48&lt;&gt;"",SUBTOTAL(3,$B$3:B48)+0,"")</f>
        <v>46</v>
      </c>
      <c r="B48" s="12" t="s">
        <v>209</v>
      </c>
      <c r="C48" s="13" t="s">
        <v>22</v>
      </c>
      <c r="D48" s="14" t="s">
        <v>120</v>
      </c>
      <c r="E48" s="14" t="s">
        <v>121</v>
      </c>
      <c r="F48" s="12" t="s">
        <v>210</v>
      </c>
      <c r="G48" s="12" t="s">
        <v>211</v>
      </c>
      <c r="H48" s="15" t="s">
        <v>212</v>
      </c>
      <c r="I48" s="17">
        <v>68</v>
      </c>
      <c r="J48" s="18">
        <v>24</v>
      </c>
      <c r="K48" s="12" t="s">
        <v>125</v>
      </c>
      <c r="L48" s="12" t="s">
        <v>126</v>
      </c>
      <c r="M48" s="12" t="s">
        <v>127</v>
      </c>
      <c r="N48" s="12" t="s">
        <v>213</v>
      </c>
      <c r="O48" s="12">
        <v>81.67</v>
      </c>
      <c r="P48" s="12">
        <v>25</v>
      </c>
      <c r="Q48" s="12">
        <f t="shared" si="0"/>
        <v>34</v>
      </c>
      <c r="R48" s="12">
        <f t="shared" si="1"/>
        <v>40.84</v>
      </c>
      <c r="S48" s="12">
        <f t="shared" si="2"/>
        <v>74.84</v>
      </c>
      <c r="T48" s="12">
        <f ca="1">IF(S48=0,"",SUMPRODUCT(($AB$3:$AB$196=AA48)*($T$3:$T$196&gt;S48))+1)</f>
        <v>22</v>
      </c>
      <c r="U48" s="19" t="s">
        <v>32</v>
      </c>
    </row>
    <row r="49" s="4" customFormat="1" ht="17" customHeight="1" spans="1:21">
      <c r="A49" s="11">
        <f>IF(B49&lt;&gt;"",SUBTOTAL(3,$B$3:B49)+0,"")</f>
        <v>47</v>
      </c>
      <c r="B49" s="12" t="s">
        <v>214</v>
      </c>
      <c r="C49" s="13" t="s">
        <v>22</v>
      </c>
      <c r="D49" s="14" t="s">
        <v>120</v>
      </c>
      <c r="E49" s="14" t="s">
        <v>121</v>
      </c>
      <c r="F49" s="12" t="s">
        <v>122</v>
      </c>
      <c r="G49" s="12" t="s">
        <v>49</v>
      </c>
      <c r="H49" s="15" t="s">
        <v>215</v>
      </c>
      <c r="I49" s="17">
        <v>69.5</v>
      </c>
      <c r="J49" s="18">
        <v>20</v>
      </c>
      <c r="K49" s="12" t="s">
        <v>125</v>
      </c>
      <c r="L49" s="12" t="s">
        <v>126</v>
      </c>
      <c r="M49" s="12" t="s">
        <v>127</v>
      </c>
      <c r="N49" s="12" t="s">
        <v>216</v>
      </c>
      <c r="O49" s="12">
        <v>80</v>
      </c>
      <c r="P49" s="12">
        <v>45</v>
      </c>
      <c r="Q49" s="12">
        <f t="shared" si="0"/>
        <v>34.75</v>
      </c>
      <c r="R49" s="12">
        <f t="shared" si="1"/>
        <v>40</v>
      </c>
      <c r="S49" s="12">
        <f t="shared" si="2"/>
        <v>74.75</v>
      </c>
      <c r="T49" s="12">
        <f ca="1">IF(S49=0,"",SUMPRODUCT(($AB$3:$AB$196=AA49)*($T$3:$T$196&gt;S49))+1)</f>
        <v>25</v>
      </c>
      <c r="U49" s="19" t="s">
        <v>64</v>
      </c>
    </row>
    <row r="50" s="4" customFormat="1" ht="17" customHeight="1" spans="1:21">
      <c r="A50" s="11">
        <f>IF(B50&lt;&gt;"",SUBTOTAL(3,$B$3:B50)+0,"")</f>
        <v>48</v>
      </c>
      <c r="B50" s="12" t="s">
        <v>217</v>
      </c>
      <c r="C50" s="13" t="s">
        <v>22</v>
      </c>
      <c r="D50" s="14" t="s">
        <v>120</v>
      </c>
      <c r="E50" s="14" t="s">
        <v>121</v>
      </c>
      <c r="F50" s="12" t="s">
        <v>130</v>
      </c>
      <c r="G50" s="12" t="s">
        <v>218</v>
      </c>
      <c r="H50" s="15" t="s">
        <v>219</v>
      </c>
      <c r="I50" s="17">
        <v>65.5</v>
      </c>
      <c r="J50" s="18">
        <v>41</v>
      </c>
      <c r="K50" s="12" t="s">
        <v>220</v>
      </c>
      <c r="L50" s="12" t="s">
        <v>126</v>
      </c>
      <c r="M50" s="12" t="s">
        <v>127</v>
      </c>
      <c r="N50" s="12" t="s">
        <v>221</v>
      </c>
      <c r="O50" s="12">
        <v>84</v>
      </c>
      <c r="P50" s="12">
        <v>4</v>
      </c>
      <c r="Q50" s="12">
        <f t="shared" si="0"/>
        <v>32.75</v>
      </c>
      <c r="R50" s="12">
        <f t="shared" si="1"/>
        <v>42</v>
      </c>
      <c r="S50" s="12">
        <f t="shared" si="2"/>
        <v>74.75</v>
      </c>
      <c r="T50" s="12">
        <f ca="1">IF(S50=0,"",SUMPRODUCT(($AB$3:$AB$196=AA50)*($T$3:$T$196&gt;S50))+1)</f>
        <v>25</v>
      </c>
      <c r="U50" s="19" t="s">
        <v>64</v>
      </c>
    </row>
    <row r="51" s="4" customFormat="1" ht="17" customHeight="1" spans="1:21">
      <c r="A51" s="11">
        <f>IF(B51&lt;&gt;"",SUBTOTAL(3,$B$3:B51)+0,"")</f>
        <v>49</v>
      </c>
      <c r="B51" s="12" t="s">
        <v>222</v>
      </c>
      <c r="C51" s="13" t="s">
        <v>22</v>
      </c>
      <c r="D51" s="14" t="s">
        <v>120</v>
      </c>
      <c r="E51" s="14" t="s">
        <v>121</v>
      </c>
      <c r="F51" s="12" t="s">
        <v>122</v>
      </c>
      <c r="G51" s="12" t="s">
        <v>111</v>
      </c>
      <c r="H51" s="15" t="s">
        <v>223</v>
      </c>
      <c r="I51" s="17">
        <v>70</v>
      </c>
      <c r="J51" s="18">
        <v>15</v>
      </c>
      <c r="K51" s="12" t="s">
        <v>125</v>
      </c>
      <c r="L51" s="12" t="s">
        <v>126</v>
      </c>
      <c r="M51" s="12" t="s">
        <v>127</v>
      </c>
      <c r="N51" s="12" t="s">
        <v>224</v>
      </c>
      <c r="O51" s="12">
        <v>79.33</v>
      </c>
      <c r="P51" s="12">
        <v>52</v>
      </c>
      <c r="Q51" s="12">
        <f t="shared" si="0"/>
        <v>35</v>
      </c>
      <c r="R51" s="12">
        <f t="shared" si="1"/>
        <v>39.67</v>
      </c>
      <c r="S51" s="12">
        <f t="shared" si="2"/>
        <v>74.67</v>
      </c>
      <c r="T51" s="12">
        <f ca="1">IF(S51=0,"",SUMPRODUCT(($AB$3:$AB$196=AA51)*($T$3:$T$196&gt;S51))+1)</f>
        <v>27</v>
      </c>
      <c r="U51" s="19" t="s">
        <v>64</v>
      </c>
    </row>
    <row r="52" s="4" customFormat="1" ht="17" customHeight="1" spans="1:21">
      <c r="A52" s="11">
        <f>IF(B52&lt;&gt;"",SUBTOTAL(3,$B$3:B52)+0,"")</f>
        <v>50</v>
      </c>
      <c r="B52" s="12" t="s">
        <v>225</v>
      </c>
      <c r="C52" s="13" t="s">
        <v>22</v>
      </c>
      <c r="D52" s="14" t="s">
        <v>120</v>
      </c>
      <c r="E52" s="14" t="s">
        <v>121</v>
      </c>
      <c r="F52" s="12" t="s">
        <v>141</v>
      </c>
      <c r="G52" s="12" t="s">
        <v>111</v>
      </c>
      <c r="H52" s="15" t="s">
        <v>226</v>
      </c>
      <c r="I52" s="17">
        <v>68</v>
      </c>
      <c r="J52" s="18">
        <v>24</v>
      </c>
      <c r="K52" s="12" t="s">
        <v>125</v>
      </c>
      <c r="L52" s="12" t="s">
        <v>126</v>
      </c>
      <c r="M52" s="12" t="s">
        <v>127</v>
      </c>
      <c r="N52" s="12" t="s">
        <v>227</v>
      </c>
      <c r="O52" s="12">
        <v>81</v>
      </c>
      <c r="P52" s="12">
        <v>31</v>
      </c>
      <c r="Q52" s="12">
        <f t="shared" si="0"/>
        <v>34</v>
      </c>
      <c r="R52" s="12">
        <f t="shared" si="1"/>
        <v>40.5</v>
      </c>
      <c r="S52" s="12">
        <f t="shared" si="2"/>
        <v>74.5</v>
      </c>
      <c r="T52" s="12">
        <f ca="1">IF(S52=0,"",SUMPRODUCT(($AB$3:$AB$196=AA52)*($T$3:$T$196&gt;S52))+1)</f>
        <v>28</v>
      </c>
      <c r="U52" s="19" t="s">
        <v>64</v>
      </c>
    </row>
    <row r="53" s="4" customFormat="1" ht="17" customHeight="1" spans="1:21">
      <c r="A53" s="11">
        <f>IF(B53&lt;&gt;"",SUBTOTAL(3,$B$3:B53)+0,"")</f>
        <v>51</v>
      </c>
      <c r="B53" s="12" t="s">
        <v>228</v>
      </c>
      <c r="C53" s="13" t="s">
        <v>22</v>
      </c>
      <c r="D53" s="14" t="s">
        <v>120</v>
      </c>
      <c r="E53" s="14" t="s">
        <v>121</v>
      </c>
      <c r="F53" s="12" t="s">
        <v>159</v>
      </c>
      <c r="G53" s="12" t="s">
        <v>142</v>
      </c>
      <c r="H53" s="15" t="s">
        <v>229</v>
      </c>
      <c r="I53" s="17">
        <v>66.5</v>
      </c>
      <c r="J53" s="18">
        <v>35</v>
      </c>
      <c r="K53" s="12" t="s">
        <v>125</v>
      </c>
      <c r="L53" s="12" t="s">
        <v>126</v>
      </c>
      <c r="M53" s="12" t="s">
        <v>127</v>
      </c>
      <c r="N53" s="12" t="s">
        <v>230</v>
      </c>
      <c r="O53" s="12">
        <v>82.33</v>
      </c>
      <c r="P53" s="12">
        <v>18</v>
      </c>
      <c r="Q53" s="12">
        <f t="shared" si="0"/>
        <v>33.25</v>
      </c>
      <c r="R53" s="12">
        <f t="shared" si="1"/>
        <v>41.17</v>
      </c>
      <c r="S53" s="12">
        <f t="shared" si="2"/>
        <v>74.42</v>
      </c>
      <c r="T53" s="12">
        <f ca="1">IF(S53=0,"",SUMPRODUCT(($AB$3:$AB$196=AA53)*($T$3:$T$196&gt;S53))+1)</f>
        <v>29</v>
      </c>
      <c r="U53" s="19" t="s">
        <v>64</v>
      </c>
    </row>
    <row r="54" s="4" customFormat="1" ht="17" customHeight="1" spans="1:21">
      <c r="A54" s="11">
        <f>IF(B54&lt;&gt;"",SUBTOTAL(3,$B$3:B54)+0,"")</f>
        <v>52</v>
      </c>
      <c r="B54" s="12" t="s">
        <v>231</v>
      </c>
      <c r="C54" s="13" t="s">
        <v>22</v>
      </c>
      <c r="D54" s="14" t="s">
        <v>120</v>
      </c>
      <c r="E54" s="14" t="s">
        <v>121</v>
      </c>
      <c r="F54" s="12" t="s">
        <v>122</v>
      </c>
      <c r="G54" s="12" t="s">
        <v>87</v>
      </c>
      <c r="H54" s="15" t="s">
        <v>232</v>
      </c>
      <c r="I54" s="17">
        <v>66.5</v>
      </c>
      <c r="J54" s="18">
        <v>35</v>
      </c>
      <c r="K54" s="12" t="s">
        <v>125</v>
      </c>
      <c r="L54" s="12" t="s">
        <v>126</v>
      </c>
      <c r="M54" s="12" t="s">
        <v>127</v>
      </c>
      <c r="N54" s="12" t="s">
        <v>233</v>
      </c>
      <c r="O54" s="12">
        <v>82</v>
      </c>
      <c r="P54" s="12">
        <v>21</v>
      </c>
      <c r="Q54" s="12">
        <f t="shared" si="0"/>
        <v>33.25</v>
      </c>
      <c r="R54" s="12">
        <f t="shared" si="1"/>
        <v>41</v>
      </c>
      <c r="S54" s="12">
        <f t="shared" si="2"/>
        <v>74.25</v>
      </c>
      <c r="T54" s="12">
        <f ca="1">IF(S54=0,"",SUMPRODUCT(($AB$3:$AB$196=AA54)*($T$3:$T$196&gt;S54))+1)</f>
        <v>30</v>
      </c>
      <c r="U54" s="19" t="s">
        <v>64</v>
      </c>
    </row>
    <row r="55" s="4" customFormat="1" ht="17" customHeight="1" spans="1:21">
      <c r="A55" s="11">
        <f>IF(B55&lt;&gt;"",SUBTOTAL(3,$B$3:B55)+0,"")</f>
        <v>53</v>
      </c>
      <c r="B55" s="12" t="s">
        <v>234</v>
      </c>
      <c r="C55" s="13" t="s">
        <v>22</v>
      </c>
      <c r="D55" s="14" t="s">
        <v>120</v>
      </c>
      <c r="E55" s="14" t="s">
        <v>121</v>
      </c>
      <c r="F55" s="12" t="s">
        <v>163</v>
      </c>
      <c r="G55" s="12" t="s">
        <v>178</v>
      </c>
      <c r="H55" s="15" t="s">
        <v>235</v>
      </c>
      <c r="I55" s="17">
        <v>65.5</v>
      </c>
      <c r="J55" s="18">
        <v>41</v>
      </c>
      <c r="K55" s="12" t="s">
        <v>220</v>
      </c>
      <c r="L55" s="12" t="s">
        <v>126</v>
      </c>
      <c r="M55" s="12" t="s">
        <v>127</v>
      </c>
      <c r="N55" s="12" t="s">
        <v>236</v>
      </c>
      <c r="O55" s="12">
        <v>83</v>
      </c>
      <c r="P55" s="12">
        <v>11</v>
      </c>
      <c r="Q55" s="12">
        <f t="shared" si="0"/>
        <v>32.75</v>
      </c>
      <c r="R55" s="12">
        <f t="shared" si="1"/>
        <v>41.5</v>
      </c>
      <c r="S55" s="12">
        <f t="shared" si="2"/>
        <v>74.25</v>
      </c>
      <c r="T55" s="12">
        <f ca="1">IF(S55=0,"",SUMPRODUCT(($AB$3:$AB$196=AA55)*($T$3:$T$196&gt;S55))+1)</f>
        <v>30</v>
      </c>
      <c r="U55" s="19" t="s">
        <v>64</v>
      </c>
    </row>
    <row r="56" s="4" customFormat="1" ht="17" customHeight="1" spans="1:21">
      <c r="A56" s="11">
        <f>IF(B56&lt;&gt;"",SUBTOTAL(3,$B$3:B56)+0,"")</f>
        <v>54</v>
      </c>
      <c r="B56" s="12" t="s">
        <v>237</v>
      </c>
      <c r="C56" s="13" t="s">
        <v>22</v>
      </c>
      <c r="D56" s="14" t="s">
        <v>120</v>
      </c>
      <c r="E56" s="14" t="s">
        <v>121</v>
      </c>
      <c r="F56" s="12" t="s">
        <v>130</v>
      </c>
      <c r="G56" s="12" t="s">
        <v>147</v>
      </c>
      <c r="H56" s="15" t="s">
        <v>238</v>
      </c>
      <c r="I56" s="17">
        <v>71</v>
      </c>
      <c r="J56" s="18">
        <v>9</v>
      </c>
      <c r="K56" s="12" t="s">
        <v>125</v>
      </c>
      <c r="L56" s="12" t="s">
        <v>126</v>
      </c>
      <c r="M56" s="12" t="s">
        <v>127</v>
      </c>
      <c r="N56" s="12" t="s">
        <v>239</v>
      </c>
      <c r="O56" s="12">
        <v>77.33</v>
      </c>
      <c r="P56" s="12">
        <v>64</v>
      </c>
      <c r="Q56" s="12">
        <f t="shared" si="0"/>
        <v>35.5</v>
      </c>
      <c r="R56" s="12">
        <f t="shared" si="1"/>
        <v>38.67</v>
      </c>
      <c r="S56" s="12">
        <f t="shared" si="2"/>
        <v>74.17</v>
      </c>
      <c r="T56" s="12">
        <f ca="1">IF(S56=0,"",SUMPRODUCT(($AB$3:$AB$196=AA56)*($T$3:$T$196&gt;S56))+1)</f>
        <v>32</v>
      </c>
      <c r="U56" s="19" t="s">
        <v>64</v>
      </c>
    </row>
    <row r="57" s="4" customFormat="1" ht="17" customHeight="1" spans="1:21">
      <c r="A57" s="11">
        <f>IF(B57&lt;&gt;"",SUBTOTAL(3,$B$3:B57)+0,"")</f>
        <v>55</v>
      </c>
      <c r="B57" s="12" t="s">
        <v>240</v>
      </c>
      <c r="C57" s="13" t="s">
        <v>22</v>
      </c>
      <c r="D57" s="14" t="s">
        <v>120</v>
      </c>
      <c r="E57" s="14" t="s">
        <v>121</v>
      </c>
      <c r="F57" s="12" t="s">
        <v>159</v>
      </c>
      <c r="G57" s="12" t="s">
        <v>164</v>
      </c>
      <c r="H57" s="15" t="s">
        <v>241</v>
      </c>
      <c r="I57" s="17">
        <v>68</v>
      </c>
      <c r="J57" s="18">
        <v>24</v>
      </c>
      <c r="K57" s="12" t="s">
        <v>125</v>
      </c>
      <c r="L57" s="12" t="s">
        <v>126</v>
      </c>
      <c r="M57" s="12" t="s">
        <v>127</v>
      </c>
      <c r="N57" s="12" t="s">
        <v>242</v>
      </c>
      <c r="O57" s="12">
        <v>80.33</v>
      </c>
      <c r="P57" s="12">
        <v>37</v>
      </c>
      <c r="Q57" s="12">
        <f t="shared" si="0"/>
        <v>34</v>
      </c>
      <c r="R57" s="12">
        <f t="shared" si="1"/>
        <v>40.17</v>
      </c>
      <c r="S57" s="12">
        <f t="shared" si="2"/>
        <v>74.17</v>
      </c>
      <c r="T57" s="12">
        <f ca="1">IF(S57=0,"",SUMPRODUCT(($AB$3:$AB$196=AA57)*($T$3:$T$196&gt;S57))+1)</f>
        <v>32</v>
      </c>
      <c r="U57" s="19" t="s">
        <v>64</v>
      </c>
    </row>
    <row r="58" s="4" customFormat="1" ht="17" customHeight="1" spans="1:21">
      <c r="A58" s="11">
        <f>IF(B58&lt;&gt;"",SUBTOTAL(3,$B$3:B58)+0,"")</f>
        <v>56</v>
      </c>
      <c r="B58" s="12" t="s">
        <v>243</v>
      </c>
      <c r="C58" s="13" t="s">
        <v>22</v>
      </c>
      <c r="D58" s="14" t="s">
        <v>120</v>
      </c>
      <c r="E58" s="14" t="s">
        <v>121</v>
      </c>
      <c r="F58" s="12" t="s">
        <v>163</v>
      </c>
      <c r="G58" s="12" t="s">
        <v>54</v>
      </c>
      <c r="H58" s="15" t="s">
        <v>244</v>
      </c>
      <c r="I58" s="17">
        <v>66</v>
      </c>
      <c r="J58" s="18">
        <v>37</v>
      </c>
      <c r="K58" s="12" t="s">
        <v>125</v>
      </c>
      <c r="L58" s="12" t="s">
        <v>126</v>
      </c>
      <c r="M58" s="12" t="s">
        <v>127</v>
      </c>
      <c r="N58" s="12" t="s">
        <v>245</v>
      </c>
      <c r="O58" s="12">
        <v>82</v>
      </c>
      <c r="P58" s="12">
        <v>21</v>
      </c>
      <c r="Q58" s="12">
        <f t="shared" si="0"/>
        <v>33</v>
      </c>
      <c r="R58" s="12">
        <f t="shared" si="1"/>
        <v>41</v>
      </c>
      <c r="S58" s="12">
        <f t="shared" si="2"/>
        <v>74</v>
      </c>
      <c r="T58" s="12">
        <f ca="1">IF(S58=0,"",SUMPRODUCT(($AB$3:$AB$196=AA58)*($T$3:$T$196&gt;S58))+1)</f>
        <v>34</v>
      </c>
      <c r="U58" s="19" t="s">
        <v>64</v>
      </c>
    </row>
    <row r="59" s="4" customFormat="1" ht="17" customHeight="1" spans="1:21">
      <c r="A59" s="11">
        <f>IF(B59&lt;&gt;"",SUBTOTAL(3,$B$3:B59)+0,"")</f>
        <v>57</v>
      </c>
      <c r="B59" s="12" t="s">
        <v>246</v>
      </c>
      <c r="C59" s="13" t="s">
        <v>22</v>
      </c>
      <c r="D59" s="14" t="s">
        <v>120</v>
      </c>
      <c r="E59" s="14" t="s">
        <v>121</v>
      </c>
      <c r="F59" s="12" t="s">
        <v>122</v>
      </c>
      <c r="G59" s="12" t="s">
        <v>164</v>
      </c>
      <c r="H59" s="15" t="s">
        <v>247</v>
      </c>
      <c r="I59" s="17">
        <v>66</v>
      </c>
      <c r="J59" s="18">
        <v>37</v>
      </c>
      <c r="K59" s="12" t="s">
        <v>220</v>
      </c>
      <c r="L59" s="12" t="s">
        <v>126</v>
      </c>
      <c r="M59" s="12" t="s">
        <v>127</v>
      </c>
      <c r="N59" s="12" t="s">
        <v>248</v>
      </c>
      <c r="O59" s="12">
        <v>81.67</v>
      </c>
      <c r="P59" s="12">
        <v>25</v>
      </c>
      <c r="Q59" s="12">
        <f t="shared" si="0"/>
        <v>33</v>
      </c>
      <c r="R59" s="12">
        <f t="shared" si="1"/>
        <v>40.84</v>
      </c>
      <c r="S59" s="12">
        <f t="shared" si="2"/>
        <v>73.84</v>
      </c>
      <c r="T59" s="12">
        <f ca="1">IF(S59=0,"",SUMPRODUCT(($AB$3:$AB$196=AA59)*($T$3:$T$196&gt;S59))+1)</f>
        <v>35</v>
      </c>
      <c r="U59" s="19" t="s">
        <v>64</v>
      </c>
    </row>
    <row r="60" s="4" customFormat="1" ht="17" customHeight="1" spans="1:21">
      <c r="A60" s="11">
        <f>IF(B60&lt;&gt;"",SUBTOTAL(3,$B$3:B60)+0,"")</f>
        <v>58</v>
      </c>
      <c r="B60" s="12" t="s">
        <v>249</v>
      </c>
      <c r="C60" s="13" t="s">
        <v>22</v>
      </c>
      <c r="D60" s="14" t="s">
        <v>120</v>
      </c>
      <c r="E60" s="14" t="s">
        <v>121</v>
      </c>
      <c r="F60" s="12" t="s">
        <v>141</v>
      </c>
      <c r="G60" s="12" t="s">
        <v>39</v>
      </c>
      <c r="H60" s="15" t="s">
        <v>250</v>
      </c>
      <c r="I60" s="17">
        <v>65</v>
      </c>
      <c r="J60" s="18">
        <v>46</v>
      </c>
      <c r="K60" s="12" t="s">
        <v>220</v>
      </c>
      <c r="L60" s="12" t="s">
        <v>126</v>
      </c>
      <c r="M60" s="12" t="s">
        <v>127</v>
      </c>
      <c r="N60" s="12" t="s">
        <v>251</v>
      </c>
      <c r="O60" s="12">
        <v>82.67</v>
      </c>
      <c r="P60" s="12">
        <v>15</v>
      </c>
      <c r="Q60" s="12">
        <f t="shared" si="0"/>
        <v>32.5</v>
      </c>
      <c r="R60" s="12">
        <f t="shared" si="1"/>
        <v>41.34</v>
      </c>
      <c r="S60" s="12">
        <f t="shared" si="2"/>
        <v>73.84</v>
      </c>
      <c r="T60" s="12">
        <f ca="1">IF(S60=0,"",SUMPRODUCT(($AB$3:$AB$196=AA60)*($T$3:$T$196&gt;S60))+1)</f>
        <v>35</v>
      </c>
      <c r="U60" s="19" t="s">
        <v>64</v>
      </c>
    </row>
    <row r="61" s="4" customFormat="1" ht="17" customHeight="1" spans="1:21">
      <c r="A61" s="11">
        <f>IF(B61&lt;&gt;"",SUBTOTAL(3,$B$3:B61)+0,"")</f>
        <v>59</v>
      </c>
      <c r="B61" s="12" t="s">
        <v>252</v>
      </c>
      <c r="C61" s="13" t="s">
        <v>22</v>
      </c>
      <c r="D61" s="14" t="s">
        <v>120</v>
      </c>
      <c r="E61" s="14" t="s">
        <v>121</v>
      </c>
      <c r="F61" s="12" t="s">
        <v>146</v>
      </c>
      <c r="G61" s="12" t="s">
        <v>97</v>
      </c>
      <c r="H61" s="15" t="s">
        <v>253</v>
      </c>
      <c r="I61" s="17">
        <v>67.5</v>
      </c>
      <c r="J61" s="18">
        <v>31</v>
      </c>
      <c r="K61" s="12" t="s">
        <v>125</v>
      </c>
      <c r="L61" s="12" t="s">
        <v>126</v>
      </c>
      <c r="M61" s="12" t="s">
        <v>127</v>
      </c>
      <c r="N61" s="12" t="s">
        <v>254</v>
      </c>
      <c r="O61" s="12">
        <v>80</v>
      </c>
      <c r="P61" s="12">
        <v>45</v>
      </c>
      <c r="Q61" s="12">
        <f t="shared" si="0"/>
        <v>33.75</v>
      </c>
      <c r="R61" s="12">
        <f t="shared" si="1"/>
        <v>40</v>
      </c>
      <c r="S61" s="12">
        <f t="shared" si="2"/>
        <v>73.75</v>
      </c>
      <c r="T61" s="12">
        <f ca="1">IF(S61=0,"",SUMPRODUCT(($AB$3:$AB$196=AA61)*($T$3:$T$196&gt;S61))+1)</f>
        <v>37</v>
      </c>
      <c r="U61" s="19" t="s">
        <v>64</v>
      </c>
    </row>
    <row r="62" s="4" customFormat="1" ht="17" customHeight="1" spans="1:21">
      <c r="A62" s="11">
        <f>IF(B62&lt;&gt;"",SUBTOTAL(3,$B$3:B62)+0,"")</f>
        <v>60</v>
      </c>
      <c r="B62" s="12" t="s">
        <v>255</v>
      </c>
      <c r="C62" s="13" t="s">
        <v>22</v>
      </c>
      <c r="D62" s="14" t="s">
        <v>120</v>
      </c>
      <c r="E62" s="14" t="s">
        <v>121</v>
      </c>
      <c r="F62" s="12" t="s">
        <v>159</v>
      </c>
      <c r="G62" s="12" t="s">
        <v>79</v>
      </c>
      <c r="H62" s="15" t="s">
        <v>256</v>
      </c>
      <c r="I62" s="17">
        <v>64.5</v>
      </c>
      <c r="J62" s="18">
        <v>50</v>
      </c>
      <c r="K62" s="12" t="s">
        <v>220</v>
      </c>
      <c r="L62" s="12" t="s">
        <v>126</v>
      </c>
      <c r="M62" s="12" t="s">
        <v>127</v>
      </c>
      <c r="N62" s="12" t="s">
        <v>257</v>
      </c>
      <c r="O62" s="12">
        <v>83</v>
      </c>
      <c r="P62" s="12">
        <v>11</v>
      </c>
      <c r="Q62" s="12">
        <f t="shared" si="0"/>
        <v>32.25</v>
      </c>
      <c r="R62" s="12">
        <f t="shared" si="1"/>
        <v>41.5</v>
      </c>
      <c r="S62" s="12">
        <f t="shared" si="2"/>
        <v>73.75</v>
      </c>
      <c r="T62" s="12">
        <f ca="1">IF(S62=0,"",SUMPRODUCT(($AB$3:$AB$196=AA62)*($T$3:$T$196&gt;S62))+1)</f>
        <v>37</v>
      </c>
      <c r="U62" s="19" t="s">
        <v>64</v>
      </c>
    </row>
    <row r="63" s="4" customFormat="1" ht="17" customHeight="1" spans="1:21">
      <c r="A63" s="11">
        <f>IF(B63&lt;&gt;"",SUBTOTAL(3,$B$3:B63)+0,"")</f>
        <v>61</v>
      </c>
      <c r="B63" s="12" t="s">
        <v>258</v>
      </c>
      <c r="C63" s="13" t="s">
        <v>22</v>
      </c>
      <c r="D63" s="14" t="s">
        <v>120</v>
      </c>
      <c r="E63" s="14" t="s">
        <v>121</v>
      </c>
      <c r="F63" s="12" t="s">
        <v>159</v>
      </c>
      <c r="G63" s="12" t="s">
        <v>75</v>
      </c>
      <c r="H63" s="15" t="s">
        <v>259</v>
      </c>
      <c r="I63" s="17">
        <v>63.5</v>
      </c>
      <c r="J63" s="18">
        <v>59</v>
      </c>
      <c r="K63" s="12" t="s">
        <v>220</v>
      </c>
      <c r="L63" s="12" t="s">
        <v>126</v>
      </c>
      <c r="M63" s="12" t="s">
        <v>127</v>
      </c>
      <c r="N63" s="12" t="s">
        <v>260</v>
      </c>
      <c r="O63" s="12">
        <v>83.33</v>
      </c>
      <c r="P63" s="12">
        <v>8</v>
      </c>
      <c r="Q63" s="12">
        <f t="shared" si="0"/>
        <v>31.75</v>
      </c>
      <c r="R63" s="12">
        <f t="shared" si="1"/>
        <v>41.67</v>
      </c>
      <c r="S63" s="12">
        <f t="shared" si="2"/>
        <v>73.42</v>
      </c>
      <c r="T63" s="12">
        <f ca="1">IF(S63=0,"",SUMPRODUCT(($AB$3:$AB$196=AA63)*($T$3:$T$196&gt;S63))+1)</f>
        <v>39</v>
      </c>
      <c r="U63" s="19" t="s">
        <v>64</v>
      </c>
    </row>
    <row r="64" s="4" customFormat="1" ht="17" customHeight="1" spans="1:21">
      <c r="A64" s="11">
        <f>IF(B64&lt;&gt;"",SUBTOTAL(3,$B$3:B64)+0,"")</f>
        <v>62</v>
      </c>
      <c r="B64" s="12" t="s">
        <v>261</v>
      </c>
      <c r="C64" s="13" t="s">
        <v>22</v>
      </c>
      <c r="D64" s="14" t="s">
        <v>120</v>
      </c>
      <c r="E64" s="14" t="s">
        <v>121</v>
      </c>
      <c r="F64" s="12" t="s">
        <v>163</v>
      </c>
      <c r="G64" s="12" t="s">
        <v>262</v>
      </c>
      <c r="H64" s="15" t="s">
        <v>263</v>
      </c>
      <c r="I64" s="17">
        <v>68</v>
      </c>
      <c r="J64" s="18">
        <v>24</v>
      </c>
      <c r="K64" s="12" t="s">
        <v>125</v>
      </c>
      <c r="L64" s="12" t="s">
        <v>126</v>
      </c>
      <c r="M64" s="12" t="s">
        <v>127</v>
      </c>
      <c r="N64" s="12" t="s">
        <v>264</v>
      </c>
      <c r="O64" s="12">
        <v>78.67</v>
      </c>
      <c r="P64" s="12">
        <v>59</v>
      </c>
      <c r="Q64" s="12">
        <f t="shared" si="0"/>
        <v>34</v>
      </c>
      <c r="R64" s="12">
        <f t="shared" si="1"/>
        <v>39.34</v>
      </c>
      <c r="S64" s="12">
        <f t="shared" si="2"/>
        <v>73.34</v>
      </c>
      <c r="T64" s="12">
        <f ca="1">IF(S64=0,"",SUMPRODUCT(($AB$3:$AB$196=AA64)*($T$3:$T$196&gt;S64))+1)</f>
        <v>40</v>
      </c>
      <c r="U64" s="19" t="s">
        <v>64</v>
      </c>
    </row>
    <row r="65" s="4" customFormat="1" ht="17" customHeight="1" spans="1:21">
      <c r="A65" s="11">
        <f>IF(B65&lt;&gt;"",SUBTOTAL(3,$B$3:B65)+0,"")</f>
        <v>63</v>
      </c>
      <c r="B65" s="12" t="s">
        <v>265</v>
      </c>
      <c r="C65" s="13" t="s">
        <v>22</v>
      </c>
      <c r="D65" s="14" t="s">
        <v>120</v>
      </c>
      <c r="E65" s="14" t="s">
        <v>121</v>
      </c>
      <c r="F65" s="12" t="s">
        <v>159</v>
      </c>
      <c r="G65" s="12" t="s">
        <v>39</v>
      </c>
      <c r="H65" s="15" t="s">
        <v>266</v>
      </c>
      <c r="I65" s="17">
        <v>65</v>
      </c>
      <c r="J65" s="18">
        <v>46</v>
      </c>
      <c r="K65" s="12" t="s">
        <v>220</v>
      </c>
      <c r="L65" s="12" t="s">
        <v>126</v>
      </c>
      <c r="M65" s="12" t="s">
        <v>127</v>
      </c>
      <c r="N65" s="12" t="s">
        <v>267</v>
      </c>
      <c r="O65" s="12">
        <v>81.67</v>
      </c>
      <c r="P65" s="12">
        <v>25</v>
      </c>
      <c r="Q65" s="12">
        <f t="shared" si="0"/>
        <v>32.5</v>
      </c>
      <c r="R65" s="12">
        <f t="shared" si="1"/>
        <v>40.84</v>
      </c>
      <c r="S65" s="12">
        <f t="shared" si="2"/>
        <v>73.34</v>
      </c>
      <c r="T65" s="12">
        <f ca="1">IF(S65=0,"",SUMPRODUCT(($AB$3:$AB$196=AA65)*($T$3:$T$196&gt;S65))+1)</f>
        <v>40</v>
      </c>
      <c r="U65" s="19" t="s">
        <v>64</v>
      </c>
    </row>
    <row r="66" s="4" customFormat="1" ht="17" customHeight="1" spans="1:21">
      <c r="A66" s="11">
        <f>IF(B66&lt;&gt;"",SUBTOTAL(3,$B$3:B66)+0,"")</f>
        <v>64</v>
      </c>
      <c r="B66" s="12" t="s">
        <v>268</v>
      </c>
      <c r="C66" s="13" t="s">
        <v>22</v>
      </c>
      <c r="D66" s="14" t="s">
        <v>120</v>
      </c>
      <c r="E66" s="14" t="s">
        <v>121</v>
      </c>
      <c r="F66" s="12" t="s">
        <v>130</v>
      </c>
      <c r="G66" s="12" t="s">
        <v>134</v>
      </c>
      <c r="H66" s="15" t="s">
        <v>269</v>
      </c>
      <c r="I66" s="17">
        <v>66</v>
      </c>
      <c r="J66" s="18">
        <v>37</v>
      </c>
      <c r="K66" s="12" t="s">
        <v>220</v>
      </c>
      <c r="L66" s="12" t="s">
        <v>126</v>
      </c>
      <c r="M66" s="12" t="s">
        <v>127</v>
      </c>
      <c r="N66" s="12" t="s">
        <v>270</v>
      </c>
      <c r="O66" s="12">
        <v>80.33</v>
      </c>
      <c r="P66" s="12">
        <v>37</v>
      </c>
      <c r="Q66" s="12">
        <f t="shared" si="0"/>
        <v>33</v>
      </c>
      <c r="R66" s="12">
        <f t="shared" si="1"/>
        <v>40.17</v>
      </c>
      <c r="S66" s="12">
        <f t="shared" si="2"/>
        <v>73.17</v>
      </c>
      <c r="T66" s="12">
        <f ca="1">IF(S66=0,"",SUMPRODUCT(($AB$3:$AB$196=AA66)*($T$3:$T$196&gt;S66))+1)</f>
        <v>42</v>
      </c>
      <c r="U66" s="19" t="s">
        <v>64</v>
      </c>
    </row>
    <row r="67" s="4" customFormat="1" ht="17" customHeight="1" spans="1:21">
      <c r="A67" s="11">
        <f>IF(B67&lt;&gt;"",SUBTOTAL(3,$B$3:B67)+0,"")</f>
        <v>65</v>
      </c>
      <c r="B67" s="12" t="s">
        <v>271</v>
      </c>
      <c r="C67" s="13" t="s">
        <v>22</v>
      </c>
      <c r="D67" s="14" t="s">
        <v>120</v>
      </c>
      <c r="E67" s="14" t="s">
        <v>121</v>
      </c>
      <c r="F67" s="12" t="s">
        <v>141</v>
      </c>
      <c r="G67" s="12" t="s">
        <v>35</v>
      </c>
      <c r="H67" s="15" t="s">
        <v>272</v>
      </c>
      <c r="I67" s="17">
        <v>66</v>
      </c>
      <c r="J67" s="18">
        <v>37</v>
      </c>
      <c r="K67" s="12" t="s">
        <v>220</v>
      </c>
      <c r="L67" s="12" t="s">
        <v>126</v>
      </c>
      <c r="M67" s="12" t="s">
        <v>127</v>
      </c>
      <c r="N67" s="12" t="s">
        <v>273</v>
      </c>
      <c r="O67" s="12">
        <v>80.33</v>
      </c>
      <c r="P67" s="12">
        <v>37</v>
      </c>
      <c r="Q67" s="12">
        <f t="shared" ref="Q67:Q130" si="3">ROUND(I67*0.5,2)</f>
        <v>33</v>
      </c>
      <c r="R67" s="12">
        <f t="shared" ref="R67:R130" si="4">ROUND(O67*0.5,2)</f>
        <v>40.17</v>
      </c>
      <c r="S67" s="12">
        <f t="shared" ref="S67:S130" si="5">Q67+R67</f>
        <v>73.17</v>
      </c>
      <c r="T67" s="12">
        <f ca="1">IF(S67=0,"",SUMPRODUCT(($AB$3:$AB$196=AA67)*($T$3:$T$196&gt;S67))+1)</f>
        <v>42</v>
      </c>
      <c r="U67" s="19" t="s">
        <v>64</v>
      </c>
    </row>
    <row r="68" s="4" customFormat="1" ht="17" customHeight="1" spans="1:21">
      <c r="A68" s="11">
        <f>IF(B68&lt;&gt;"",SUBTOTAL(3,$B$3:B68)+0,"")</f>
        <v>66</v>
      </c>
      <c r="B68" s="12" t="s">
        <v>274</v>
      </c>
      <c r="C68" s="13" t="s">
        <v>22</v>
      </c>
      <c r="D68" s="14" t="s">
        <v>120</v>
      </c>
      <c r="E68" s="14" t="s">
        <v>121</v>
      </c>
      <c r="F68" s="12" t="s">
        <v>122</v>
      </c>
      <c r="G68" s="12" t="s">
        <v>275</v>
      </c>
      <c r="H68" s="15" t="s">
        <v>276</v>
      </c>
      <c r="I68" s="17">
        <v>65.5</v>
      </c>
      <c r="J68" s="18">
        <v>41</v>
      </c>
      <c r="K68" s="12" t="s">
        <v>220</v>
      </c>
      <c r="L68" s="12" t="s">
        <v>126</v>
      </c>
      <c r="M68" s="12" t="s">
        <v>127</v>
      </c>
      <c r="N68" s="12" t="s">
        <v>277</v>
      </c>
      <c r="O68" s="12">
        <v>80.67</v>
      </c>
      <c r="P68" s="12">
        <v>35</v>
      </c>
      <c r="Q68" s="12">
        <f t="shared" si="3"/>
        <v>32.75</v>
      </c>
      <c r="R68" s="12">
        <f t="shared" si="4"/>
        <v>40.34</v>
      </c>
      <c r="S68" s="12">
        <f t="shared" si="5"/>
        <v>73.09</v>
      </c>
      <c r="T68" s="12">
        <f ca="1">IF(S68=0,"",SUMPRODUCT(($AB$3:$AB$196=AA68)*($T$3:$T$196&gt;S68))+1)</f>
        <v>44</v>
      </c>
      <c r="U68" s="19" t="s">
        <v>64</v>
      </c>
    </row>
    <row r="69" s="4" customFormat="1" ht="17" customHeight="1" spans="1:21">
      <c r="A69" s="11">
        <f>IF(B69&lt;&gt;"",SUBTOTAL(3,$B$3:B69)+0,"")</f>
        <v>67</v>
      </c>
      <c r="B69" s="12" t="s">
        <v>278</v>
      </c>
      <c r="C69" s="13" t="s">
        <v>22</v>
      </c>
      <c r="D69" s="14" t="s">
        <v>120</v>
      </c>
      <c r="E69" s="14" t="s">
        <v>121</v>
      </c>
      <c r="F69" s="12" t="s">
        <v>122</v>
      </c>
      <c r="G69" s="12" t="s">
        <v>54</v>
      </c>
      <c r="H69" s="15" t="s">
        <v>279</v>
      </c>
      <c r="I69" s="17">
        <v>62.5</v>
      </c>
      <c r="J69" s="18">
        <v>69</v>
      </c>
      <c r="K69" s="12" t="s">
        <v>220</v>
      </c>
      <c r="L69" s="12" t="s">
        <v>126</v>
      </c>
      <c r="M69" s="12" t="s">
        <v>127</v>
      </c>
      <c r="N69" s="12" t="s">
        <v>280</v>
      </c>
      <c r="O69" s="12">
        <v>83.67</v>
      </c>
      <c r="P69" s="12">
        <v>6</v>
      </c>
      <c r="Q69" s="12">
        <f t="shared" si="3"/>
        <v>31.25</v>
      </c>
      <c r="R69" s="12">
        <f t="shared" si="4"/>
        <v>41.84</v>
      </c>
      <c r="S69" s="12">
        <f t="shared" si="5"/>
        <v>73.09</v>
      </c>
      <c r="T69" s="12">
        <f ca="1">IF(S69=0,"",SUMPRODUCT(($AB$3:$AB$196=AA69)*($T$3:$T$196&gt;S69))+1)</f>
        <v>44</v>
      </c>
      <c r="U69" s="19" t="s">
        <v>64</v>
      </c>
    </row>
    <row r="70" s="4" customFormat="1" ht="17" customHeight="1" spans="1:21">
      <c r="A70" s="11">
        <f>IF(B70&lt;&gt;"",SUBTOTAL(3,$B$3:B70)+0,"")</f>
        <v>68</v>
      </c>
      <c r="B70" s="12" t="s">
        <v>281</v>
      </c>
      <c r="C70" s="13" t="s">
        <v>22</v>
      </c>
      <c r="D70" s="14" t="s">
        <v>120</v>
      </c>
      <c r="E70" s="14" t="s">
        <v>121</v>
      </c>
      <c r="F70" s="12" t="s">
        <v>163</v>
      </c>
      <c r="G70" s="12" t="s">
        <v>147</v>
      </c>
      <c r="H70" s="15" t="s">
        <v>282</v>
      </c>
      <c r="I70" s="17">
        <v>65</v>
      </c>
      <c r="J70" s="18">
        <v>46</v>
      </c>
      <c r="K70" s="12" t="s">
        <v>220</v>
      </c>
      <c r="L70" s="12" t="s">
        <v>126</v>
      </c>
      <c r="M70" s="12" t="s">
        <v>127</v>
      </c>
      <c r="N70" s="12" t="s">
        <v>283</v>
      </c>
      <c r="O70" s="12">
        <v>81</v>
      </c>
      <c r="P70" s="12">
        <v>31</v>
      </c>
      <c r="Q70" s="12">
        <f t="shared" si="3"/>
        <v>32.5</v>
      </c>
      <c r="R70" s="12">
        <f t="shared" si="4"/>
        <v>40.5</v>
      </c>
      <c r="S70" s="12">
        <f t="shared" si="5"/>
        <v>73</v>
      </c>
      <c r="T70" s="12">
        <f ca="1">IF(S70=0,"",SUMPRODUCT(($AB$3:$AB$196=AA70)*($T$3:$T$196&gt;S70))+1)</f>
        <v>46</v>
      </c>
      <c r="U70" s="19" t="s">
        <v>64</v>
      </c>
    </row>
    <row r="71" s="4" customFormat="1" ht="17" customHeight="1" spans="1:21">
      <c r="A71" s="11">
        <f>IF(B71&lt;&gt;"",SUBTOTAL(3,$B$3:B71)+0,"")</f>
        <v>69</v>
      </c>
      <c r="B71" s="12" t="s">
        <v>284</v>
      </c>
      <c r="C71" s="13" t="s">
        <v>22</v>
      </c>
      <c r="D71" s="14" t="s">
        <v>120</v>
      </c>
      <c r="E71" s="14" t="s">
        <v>121</v>
      </c>
      <c r="F71" s="12" t="s">
        <v>210</v>
      </c>
      <c r="G71" s="12" t="s">
        <v>155</v>
      </c>
      <c r="H71" s="15" t="s">
        <v>285</v>
      </c>
      <c r="I71" s="17">
        <v>70</v>
      </c>
      <c r="J71" s="18">
        <v>15</v>
      </c>
      <c r="K71" s="12" t="s">
        <v>125</v>
      </c>
      <c r="L71" s="12" t="s">
        <v>126</v>
      </c>
      <c r="M71" s="12" t="s">
        <v>127</v>
      </c>
      <c r="N71" s="12" t="s">
        <v>286</v>
      </c>
      <c r="O71" s="12">
        <v>75.67</v>
      </c>
      <c r="P71" s="12">
        <v>67</v>
      </c>
      <c r="Q71" s="12">
        <f t="shared" si="3"/>
        <v>35</v>
      </c>
      <c r="R71" s="12">
        <f t="shared" si="4"/>
        <v>37.84</v>
      </c>
      <c r="S71" s="12">
        <f t="shared" si="5"/>
        <v>72.84</v>
      </c>
      <c r="T71" s="12">
        <f ca="1">IF(S71=0,"",SUMPRODUCT(($AB$3:$AB$196=AA71)*($T$3:$T$196&gt;S71))+1)</f>
        <v>47</v>
      </c>
      <c r="U71" s="19" t="s">
        <v>64</v>
      </c>
    </row>
    <row r="72" s="4" customFormat="1" ht="17" customHeight="1" spans="1:21">
      <c r="A72" s="11">
        <f>IF(B72&lt;&gt;"",SUBTOTAL(3,$B$3:B72)+0,"")</f>
        <v>70</v>
      </c>
      <c r="B72" s="12" t="s">
        <v>287</v>
      </c>
      <c r="C72" s="13" t="s">
        <v>22</v>
      </c>
      <c r="D72" s="14" t="s">
        <v>120</v>
      </c>
      <c r="E72" s="14" t="s">
        <v>121</v>
      </c>
      <c r="F72" s="12" t="s">
        <v>130</v>
      </c>
      <c r="G72" s="12" t="s">
        <v>197</v>
      </c>
      <c r="H72" s="15" t="s">
        <v>288</v>
      </c>
      <c r="I72" s="17">
        <v>63.5</v>
      </c>
      <c r="J72" s="18">
        <v>59</v>
      </c>
      <c r="K72" s="12" t="s">
        <v>220</v>
      </c>
      <c r="L72" s="12" t="s">
        <v>126</v>
      </c>
      <c r="M72" s="12" t="s">
        <v>127</v>
      </c>
      <c r="N72" s="12" t="s">
        <v>289</v>
      </c>
      <c r="O72" s="12">
        <v>82</v>
      </c>
      <c r="P72" s="12">
        <v>21</v>
      </c>
      <c r="Q72" s="12">
        <f t="shared" si="3"/>
        <v>31.75</v>
      </c>
      <c r="R72" s="12">
        <f t="shared" si="4"/>
        <v>41</v>
      </c>
      <c r="S72" s="12">
        <f t="shared" si="5"/>
        <v>72.75</v>
      </c>
      <c r="T72" s="12">
        <f ca="1">IF(S72=0,"",SUMPRODUCT(($AB$3:$AB$196=AA72)*($T$3:$T$196&gt;S72))+1)</f>
        <v>48</v>
      </c>
      <c r="U72" s="19" t="s">
        <v>64</v>
      </c>
    </row>
    <row r="73" s="4" customFormat="1" ht="17" customHeight="1" spans="1:21">
      <c r="A73" s="11">
        <f>IF(B73&lt;&gt;"",SUBTOTAL(3,$B$3:B73)+0,"")</f>
        <v>71</v>
      </c>
      <c r="B73" s="12" t="s">
        <v>290</v>
      </c>
      <c r="C73" s="13" t="s">
        <v>22</v>
      </c>
      <c r="D73" s="14" t="s">
        <v>120</v>
      </c>
      <c r="E73" s="14" t="s">
        <v>121</v>
      </c>
      <c r="F73" s="12" t="s">
        <v>163</v>
      </c>
      <c r="G73" s="12" t="s">
        <v>75</v>
      </c>
      <c r="H73" s="15" t="s">
        <v>291</v>
      </c>
      <c r="I73" s="17">
        <v>67</v>
      </c>
      <c r="J73" s="18">
        <v>33</v>
      </c>
      <c r="K73" s="12" t="s">
        <v>125</v>
      </c>
      <c r="L73" s="12" t="s">
        <v>126</v>
      </c>
      <c r="M73" s="12" t="s">
        <v>127</v>
      </c>
      <c r="N73" s="12" t="s">
        <v>292</v>
      </c>
      <c r="O73" s="12">
        <v>78</v>
      </c>
      <c r="P73" s="12">
        <v>62</v>
      </c>
      <c r="Q73" s="12">
        <f t="shared" si="3"/>
        <v>33.5</v>
      </c>
      <c r="R73" s="12">
        <f t="shared" si="4"/>
        <v>39</v>
      </c>
      <c r="S73" s="12">
        <f t="shared" si="5"/>
        <v>72.5</v>
      </c>
      <c r="T73" s="12">
        <f ca="1">IF(S73=0,"",SUMPRODUCT(($AB$3:$AB$196=AA73)*($T$3:$T$196&gt;S73))+1)</f>
        <v>49</v>
      </c>
      <c r="U73" s="19" t="s">
        <v>64</v>
      </c>
    </row>
    <row r="74" s="4" customFormat="1" ht="17" customHeight="1" spans="1:21">
      <c r="A74" s="11">
        <f>IF(B74&lt;&gt;"",SUBTOTAL(3,$B$3:B74)+0,"")</f>
        <v>72</v>
      </c>
      <c r="B74" s="12" t="s">
        <v>293</v>
      </c>
      <c r="C74" s="13" t="s">
        <v>22</v>
      </c>
      <c r="D74" s="14" t="s">
        <v>120</v>
      </c>
      <c r="E74" s="14" t="s">
        <v>121</v>
      </c>
      <c r="F74" s="12" t="s">
        <v>130</v>
      </c>
      <c r="G74" s="12" t="s">
        <v>275</v>
      </c>
      <c r="H74" s="15" t="s">
        <v>294</v>
      </c>
      <c r="I74" s="17">
        <v>64</v>
      </c>
      <c r="J74" s="18">
        <v>55</v>
      </c>
      <c r="K74" s="12" t="s">
        <v>220</v>
      </c>
      <c r="L74" s="12" t="s">
        <v>126</v>
      </c>
      <c r="M74" s="12" t="s">
        <v>127</v>
      </c>
      <c r="N74" s="12" t="s">
        <v>295</v>
      </c>
      <c r="O74" s="12">
        <v>81</v>
      </c>
      <c r="P74" s="12">
        <v>31</v>
      </c>
      <c r="Q74" s="12">
        <f t="shared" si="3"/>
        <v>32</v>
      </c>
      <c r="R74" s="12">
        <f t="shared" si="4"/>
        <v>40.5</v>
      </c>
      <c r="S74" s="12">
        <f t="shared" si="5"/>
        <v>72.5</v>
      </c>
      <c r="T74" s="12">
        <f ca="1">IF(S74=0,"",SUMPRODUCT(($AB$3:$AB$196=AA74)*($T$3:$T$196&gt;S74))+1)</f>
        <v>49</v>
      </c>
      <c r="U74" s="19" t="s">
        <v>64</v>
      </c>
    </row>
    <row r="75" s="4" customFormat="1" ht="17" customHeight="1" spans="1:21">
      <c r="A75" s="11">
        <f>IF(B75&lt;&gt;"",SUBTOTAL(3,$B$3:B75)+0,"")</f>
        <v>73</v>
      </c>
      <c r="B75" s="12" t="s">
        <v>296</v>
      </c>
      <c r="C75" s="13" t="s">
        <v>22</v>
      </c>
      <c r="D75" s="14" t="s">
        <v>120</v>
      </c>
      <c r="E75" s="14" t="s">
        <v>121</v>
      </c>
      <c r="F75" s="12" t="s">
        <v>159</v>
      </c>
      <c r="G75" s="12" t="s">
        <v>44</v>
      </c>
      <c r="H75" s="15" t="s">
        <v>297</v>
      </c>
      <c r="I75" s="17">
        <v>63</v>
      </c>
      <c r="J75" s="18">
        <v>66</v>
      </c>
      <c r="K75" s="12" t="s">
        <v>220</v>
      </c>
      <c r="L75" s="12" t="s">
        <v>126</v>
      </c>
      <c r="M75" s="12" t="s">
        <v>127</v>
      </c>
      <c r="N75" s="12" t="s">
        <v>298</v>
      </c>
      <c r="O75" s="12">
        <v>82</v>
      </c>
      <c r="P75" s="12">
        <v>21</v>
      </c>
      <c r="Q75" s="12">
        <f t="shared" si="3"/>
        <v>31.5</v>
      </c>
      <c r="R75" s="12">
        <f t="shared" si="4"/>
        <v>41</v>
      </c>
      <c r="S75" s="12">
        <f t="shared" si="5"/>
        <v>72.5</v>
      </c>
      <c r="T75" s="12">
        <f ca="1">IF(S75=0,"",SUMPRODUCT(($AB$3:$AB$196=AA75)*($T$3:$T$196&gt;S75))+1)</f>
        <v>49</v>
      </c>
      <c r="U75" s="19" t="s">
        <v>64</v>
      </c>
    </row>
    <row r="76" s="4" customFormat="1" ht="17" customHeight="1" spans="1:21">
      <c r="A76" s="11">
        <f>IF(B76&lt;&gt;"",SUBTOTAL(3,$B$3:B76)+0,"")</f>
        <v>74</v>
      </c>
      <c r="B76" s="12" t="s">
        <v>299</v>
      </c>
      <c r="C76" s="13" t="s">
        <v>22</v>
      </c>
      <c r="D76" s="14" t="s">
        <v>120</v>
      </c>
      <c r="E76" s="14" t="s">
        <v>121</v>
      </c>
      <c r="F76" s="12" t="s">
        <v>122</v>
      </c>
      <c r="G76" s="12" t="s">
        <v>44</v>
      </c>
      <c r="H76" s="15" t="s">
        <v>300</v>
      </c>
      <c r="I76" s="17">
        <v>65.5</v>
      </c>
      <c r="J76" s="18">
        <v>41</v>
      </c>
      <c r="K76" s="12" t="s">
        <v>220</v>
      </c>
      <c r="L76" s="12" t="s">
        <v>126</v>
      </c>
      <c r="M76" s="12" t="s">
        <v>127</v>
      </c>
      <c r="N76" s="12" t="s">
        <v>301</v>
      </c>
      <c r="O76" s="12">
        <v>79.33</v>
      </c>
      <c r="P76" s="12">
        <v>52</v>
      </c>
      <c r="Q76" s="12">
        <f t="shared" si="3"/>
        <v>32.75</v>
      </c>
      <c r="R76" s="12">
        <f t="shared" si="4"/>
        <v>39.67</v>
      </c>
      <c r="S76" s="12">
        <f t="shared" si="5"/>
        <v>72.42</v>
      </c>
      <c r="T76" s="12">
        <f ca="1">IF(S76=0,"",SUMPRODUCT(($AB$3:$AB$196=AA76)*($T$3:$T$196&gt;S76))+1)</f>
        <v>52</v>
      </c>
      <c r="U76" s="19" t="s">
        <v>64</v>
      </c>
    </row>
    <row r="77" s="4" customFormat="1" ht="17" customHeight="1" spans="1:21">
      <c r="A77" s="11">
        <f>IF(B77&lt;&gt;"",SUBTOTAL(3,$B$3:B77)+0,"")</f>
        <v>75</v>
      </c>
      <c r="B77" s="12" t="s">
        <v>302</v>
      </c>
      <c r="C77" s="13" t="s">
        <v>22</v>
      </c>
      <c r="D77" s="14" t="s">
        <v>120</v>
      </c>
      <c r="E77" s="14" t="s">
        <v>121</v>
      </c>
      <c r="F77" s="12" t="s">
        <v>146</v>
      </c>
      <c r="G77" s="12" t="s">
        <v>262</v>
      </c>
      <c r="H77" s="15" t="s">
        <v>303</v>
      </c>
      <c r="I77" s="17">
        <v>65.5</v>
      </c>
      <c r="J77" s="18">
        <v>41</v>
      </c>
      <c r="K77" s="12" t="s">
        <v>220</v>
      </c>
      <c r="L77" s="12" t="s">
        <v>126</v>
      </c>
      <c r="M77" s="12" t="s">
        <v>127</v>
      </c>
      <c r="N77" s="12" t="s">
        <v>304</v>
      </c>
      <c r="O77" s="12">
        <v>79.33</v>
      </c>
      <c r="P77" s="12">
        <v>52</v>
      </c>
      <c r="Q77" s="12">
        <f t="shared" si="3"/>
        <v>32.75</v>
      </c>
      <c r="R77" s="12">
        <f t="shared" si="4"/>
        <v>39.67</v>
      </c>
      <c r="S77" s="12">
        <f t="shared" si="5"/>
        <v>72.42</v>
      </c>
      <c r="T77" s="12">
        <f ca="1">IF(S77=0,"",SUMPRODUCT(($AB$3:$AB$196=AA77)*($T$3:$T$196&gt;S77))+1)</f>
        <v>52</v>
      </c>
      <c r="U77" s="19" t="s">
        <v>64</v>
      </c>
    </row>
    <row r="78" s="4" customFormat="1" ht="17" customHeight="1" spans="1:21">
      <c r="A78" s="11">
        <f>IF(B78&lt;&gt;"",SUBTOTAL(3,$B$3:B78)+0,"")</f>
        <v>76</v>
      </c>
      <c r="B78" s="12" t="s">
        <v>305</v>
      </c>
      <c r="C78" s="13" t="s">
        <v>22</v>
      </c>
      <c r="D78" s="14" t="s">
        <v>120</v>
      </c>
      <c r="E78" s="14" t="s">
        <v>121</v>
      </c>
      <c r="F78" s="12" t="s">
        <v>130</v>
      </c>
      <c r="G78" s="12" t="s">
        <v>116</v>
      </c>
      <c r="H78" s="15" t="s">
        <v>306</v>
      </c>
      <c r="I78" s="17">
        <v>64.5</v>
      </c>
      <c r="J78" s="18">
        <v>50</v>
      </c>
      <c r="K78" s="12" t="s">
        <v>220</v>
      </c>
      <c r="L78" s="12" t="s">
        <v>126</v>
      </c>
      <c r="M78" s="12" t="s">
        <v>127</v>
      </c>
      <c r="N78" s="12" t="s">
        <v>307</v>
      </c>
      <c r="O78" s="12">
        <v>80.33</v>
      </c>
      <c r="P78" s="12">
        <v>37</v>
      </c>
      <c r="Q78" s="12">
        <f t="shared" si="3"/>
        <v>32.25</v>
      </c>
      <c r="R78" s="12">
        <f t="shared" si="4"/>
        <v>40.17</v>
      </c>
      <c r="S78" s="12">
        <f t="shared" si="5"/>
        <v>72.42</v>
      </c>
      <c r="T78" s="12">
        <f ca="1">IF(S78=0,"",SUMPRODUCT(($AB$3:$AB$196=AA78)*($T$3:$T$196&gt;S78))+1)</f>
        <v>52</v>
      </c>
      <c r="U78" s="19" t="s">
        <v>64</v>
      </c>
    </row>
    <row r="79" s="4" customFormat="1" ht="17" customHeight="1" spans="1:21">
      <c r="A79" s="11">
        <f>IF(B79&lt;&gt;"",SUBTOTAL(3,$B$3:B79)+0,"")</f>
        <v>77</v>
      </c>
      <c r="B79" s="12" t="s">
        <v>308</v>
      </c>
      <c r="C79" s="13" t="s">
        <v>22</v>
      </c>
      <c r="D79" s="14" t="s">
        <v>120</v>
      </c>
      <c r="E79" s="14" t="s">
        <v>121</v>
      </c>
      <c r="F79" s="12" t="s">
        <v>146</v>
      </c>
      <c r="G79" s="12" t="s">
        <v>87</v>
      </c>
      <c r="H79" s="15" t="s">
        <v>309</v>
      </c>
      <c r="I79" s="17">
        <v>64.5</v>
      </c>
      <c r="J79" s="18">
        <v>50</v>
      </c>
      <c r="K79" s="12" t="s">
        <v>220</v>
      </c>
      <c r="L79" s="12" t="s">
        <v>126</v>
      </c>
      <c r="M79" s="12" t="s">
        <v>127</v>
      </c>
      <c r="N79" s="12" t="s">
        <v>310</v>
      </c>
      <c r="O79" s="12">
        <v>80.33</v>
      </c>
      <c r="P79" s="12">
        <v>37</v>
      </c>
      <c r="Q79" s="12">
        <f t="shared" si="3"/>
        <v>32.25</v>
      </c>
      <c r="R79" s="12">
        <f t="shared" si="4"/>
        <v>40.17</v>
      </c>
      <c r="S79" s="12">
        <f t="shared" si="5"/>
        <v>72.42</v>
      </c>
      <c r="T79" s="12">
        <f ca="1">IF(S79=0,"",SUMPRODUCT(($AB$3:$AB$196=AA79)*($T$3:$T$196&gt;S79))+1)</f>
        <v>52</v>
      </c>
      <c r="U79" s="19" t="s">
        <v>64</v>
      </c>
    </row>
    <row r="80" s="4" customFormat="1" ht="17" customHeight="1" spans="1:21">
      <c r="A80" s="11">
        <f>IF(B80&lt;&gt;"",SUBTOTAL(3,$B$3:B80)+0,"")</f>
        <v>78</v>
      </c>
      <c r="B80" s="12" t="s">
        <v>311</v>
      </c>
      <c r="C80" s="13" t="s">
        <v>22</v>
      </c>
      <c r="D80" s="14" t="s">
        <v>120</v>
      </c>
      <c r="E80" s="14" t="s">
        <v>121</v>
      </c>
      <c r="F80" s="12" t="s">
        <v>122</v>
      </c>
      <c r="G80" s="12" t="s">
        <v>151</v>
      </c>
      <c r="H80" s="15" t="s">
        <v>312</v>
      </c>
      <c r="I80" s="17">
        <v>63.5</v>
      </c>
      <c r="J80" s="18">
        <v>59</v>
      </c>
      <c r="K80" s="12" t="s">
        <v>220</v>
      </c>
      <c r="L80" s="12" t="s">
        <v>126</v>
      </c>
      <c r="M80" s="12" t="s">
        <v>127</v>
      </c>
      <c r="N80" s="12" t="s">
        <v>313</v>
      </c>
      <c r="O80" s="12">
        <v>81</v>
      </c>
      <c r="P80" s="12">
        <v>31</v>
      </c>
      <c r="Q80" s="12">
        <f t="shared" si="3"/>
        <v>31.75</v>
      </c>
      <c r="R80" s="12">
        <f t="shared" si="4"/>
        <v>40.5</v>
      </c>
      <c r="S80" s="12">
        <f t="shared" si="5"/>
        <v>72.25</v>
      </c>
      <c r="T80" s="12">
        <f ca="1">IF(S80=0,"",SUMPRODUCT(($AB$3:$AB$196=AA80)*($T$3:$T$196&gt;S80))+1)</f>
        <v>56</v>
      </c>
      <c r="U80" s="19" t="s">
        <v>64</v>
      </c>
    </row>
    <row r="81" s="4" customFormat="1" ht="17" customHeight="1" spans="1:21">
      <c r="A81" s="11">
        <f>IF(B81&lt;&gt;"",SUBTOTAL(3,$B$3:B81)+0,"")</f>
        <v>79</v>
      </c>
      <c r="B81" s="12" t="s">
        <v>314</v>
      </c>
      <c r="C81" s="13" t="s">
        <v>22</v>
      </c>
      <c r="D81" s="14" t="s">
        <v>120</v>
      </c>
      <c r="E81" s="14" t="s">
        <v>121</v>
      </c>
      <c r="F81" s="12" t="s">
        <v>163</v>
      </c>
      <c r="G81" s="12" t="s">
        <v>111</v>
      </c>
      <c r="H81" s="15" t="s">
        <v>315</v>
      </c>
      <c r="I81" s="17">
        <v>63.5</v>
      </c>
      <c r="J81" s="18">
        <v>59</v>
      </c>
      <c r="K81" s="12" t="s">
        <v>220</v>
      </c>
      <c r="L81" s="12" t="s">
        <v>126</v>
      </c>
      <c r="M81" s="12" t="s">
        <v>127</v>
      </c>
      <c r="N81" s="12" t="s">
        <v>316</v>
      </c>
      <c r="O81" s="12">
        <v>80.33</v>
      </c>
      <c r="P81" s="12">
        <v>37</v>
      </c>
      <c r="Q81" s="12">
        <f t="shared" si="3"/>
        <v>31.75</v>
      </c>
      <c r="R81" s="12">
        <f t="shared" si="4"/>
        <v>40.17</v>
      </c>
      <c r="S81" s="12">
        <f t="shared" si="5"/>
        <v>71.92</v>
      </c>
      <c r="T81" s="12">
        <f ca="1">IF(S81=0,"",SUMPRODUCT(($AB$3:$AB$196=AA81)*($T$3:$T$196&gt;S81))+1)</f>
        <v>57</v>
      </c>
      <c r="U81" s="19" t="s">
        <v>64</v>
      </c>
    </row>
    <row r="82" s="4" customFormat="1" ht="17" customHeight="1" spans="1:21">
      <c r="A82" s="11">
        <f>IF(B82&lt;&gt;"",SUBTOTAL(3,$B$3:B82)+0,"")</f>
        <v>80</v>
      </c>
      <c r="B82" s="12" t="s">
        <v>317</v>
      </c>
      <c r="C82" s="13" t="s">
        <v>22</v>
      </c>
      <c r="D82" s="14" t="s">
        <v>120</v>
      </c>
      <c r="E82" s="14" t="s">
        <v>121</v>
      </c>
      <c r="F82" s="12" t="s">
        <v>163</v>
      </c>
      <c r="G82" s="12" t="s">
        <v>87</v>
      </c>
      <c r="H82" s="15" t="s">
        <v>318</v>
      </c>
      <c r="I82" s="17">
        <v>63.5</v>
      </c>
      <c r="J82" s="18">
        <v>59</v>
      </c>
      <c r="K82" s="12" t="s">
        <v>220</v>
      </c>
      <c r="L82" s="12" t="s">
        <v>126</v>
      </c>
      <c r="M82" s="12" t="s">
        <v>127</v>
      </c>
      <c r="N82" s="12" t="s">
        <v>319</v>
      </c>
      <c r="O82" s="12">
        <v>80</v>
      </c>
      <c r="P82" s="12">
        <v>45</v>
      </c>
      <c r="Q82" s="12">
        <f t="shared" si="3"/>
        <v>31.75</v>
      </c>
      <c r="R82" s="12">
        <f t="shared" si="4"/>
        <v>40</v>
      </c>
      <c r="S82" s="12">
        <f t="shared" si="5"/>
        <v>71.75</v>
      </c>
      <c r="T82" s="12">
        <f ca="1">IF(S82=0,"",SUMPRODUCT(($AB$3:$AB$196=AA82)*($T$3:$T$196&gt;S82))+1)</f>
        <v>58</v>
      </c>
      <c r="U82" s="19" t="s">
        <v>64</v>
      </c>
    </row>
    <row r="83" s="4" customFormat="1" ht="17" customHeight="1" spans="1:21">
      <c r="A83" s="11">
        <f>IF(B83&lt;&gt;"",SUBTOTAL(3,$B$3:B83)+0,"")</f>
        <v>81</v>
      </c>
      <c r="B83" s="12" t="s">
        <v>320</v>
      </c>
      <c r="C83" s="13" t="s">
        <v>22</v>
      </c>
      <c r="D83" s="14" t="s">
        <v>120</v>
      </c>
      <c r="E83" s="14" t="s">
        <v>121</v>
      </c>
      <c r="F83" s="12" t="s">
        <v>159</v>
      </c>
      <c r="G83" s="12" t="s">
        <v>111</v>
      </c>
      <c r="H83" s="15" t="s">
        <v>321</v>
      </c>
      <c r="I83" s="17">
        <v>64</v>
      </c>
      <c r="J83" s="18">
        <v>55</v>
      </c>
      <c r="K83" s="12" t="s">
        <v>220</v>
      </c>
      <c r="L83" s="12" t="s">
        <v>126</v>
      </c>
      <c r="M83" s="12" t="s">
        <v>127</v>
      </c>
      <c r="N83" s="12" t="s">
        <v>322</v>
      </c>
      <c r="O83" s="12">
        <v>79.33</v>
      </c>
      <c r="P83" s="12">
        <v>52</v>
      </c>
      <c r="Q83" s="12">
        <f t="shared" si="3"/>
        <v>32</v>
      </c>
      <c r="R83" s="12">
        <f t="shared" si="4"/>
        <v>39.67</v>
      </c>
      <c r="S83" s="12">
        <f t="shared" si="5"/>
        <v>71.67</v>
      </c>
      <c r="T83" s="12">
        <f ca="1">IF(S83=0,"",SUMPRODUCT(($AB$3:$AB$196=AA83)*($T$3:$T$196&gt;S83))+1)</f>
        <v>59</v>
      </c>
      <c r="U83" s="19" t="s">
        <v>64</v>
      </c>
    </row>
    <row r="84" s="4" customFormat="1" ht="17" customHeight="1" spans="1:21">
      <c r="A84" s="11">
        <f>IF(B84&lt;&gt;"",SUBTOTAL(3,$B$3:B84)+0,"")</f>
        <v>82</v>
      </c>
      <c r="B84" s="12" t="s">
        <v>323</v>
      </c>
      <c r="C84" s="13" t="s">
        <v>22</v>
      </c>
      <c r="D84" s="14" t="s">
        <v>120</v>
      </c>
      <c r="E84" s="14" t="s">
        <v>121</v>
      </c>
      <c r="F84" s="12" t="s">
        <v>163</v>
      </c>
      <c r="G84" s="12" t="s">
        <v>44</v>
      </c>
      <c r="H84" s="15" t="s">
        <v>324</v>
      </c>
      <c r="I84" s="17">
        <v>64</v>
      </c>
      <c r="J84" s="18">
        <v>55</v>
      </c>
      <c r="K84" s="12" t="s">
        <v>220</v>
      </c>
      <c r="L84" s="12" t="s">
        <v>126</v>
      </c>
      <c r="M84" s="12" t="s">
        <v>127</v>
      </c>
      <c r="N84" s="12" t="s">
        <v>325</v>
      </c>
      <c r="O84" s="12">
        <v>79.33</v>
      </c>
      <c r="P84" s="12">
        <v>52</v>
      </c>
      <c r="Q84" s="12">
        <f t="shared" si="3"/>
        <v>32</v>
      </c>
      <c r="R84" s="12">
        <f t="shared" si="4"/>
        <v>39.67</v>
      </c>
      <c r="S84" s="12">
        <f t="shared" si="5"/>
        <v>71.67</v>
      </c>
      <c r="T84" s="12">
        <f ca="1">IF(S84=0,"",SUMPRODUCT(($AB$3:$AB$196=AA84)*($T$3:$T$196&gt;S84))+1)</f>
        <v>59</v>
      </c>
      <c r="U84" s="19" t="s">
        <v>64</v>
      </c>
    </row>
    <row r="85" s="4" customFormat="1" ht="17" customHeight="1" spans="1:21">
      <c r="A85" s="11">
        <f>IF(B85&lt;&gt;"",SUBTOTAL(3,$B$3:B85)+0,"")</f>
        <v>83</v>
      </c>
      <c r="B85" s="12" t="s">
        <v>326</v>
      </c>
      <c r="C85" s="13" t="s">
        <v>22</v>
      </c>
      <c r="D85" s="14" t="s">
        <v>120</v>
      </c>
      <c r="E85" s="14" t="s">
        <v>121</v>
      </c>
      <c r="F85" s="12" t="s">
        <v>122</v>
      </c>
      <c r="G85" s="12" t="s">
        <v>171</v>
      </c>
      <c r="H85" s="15" t="s">
        <v>327</v>
      </c>
      <c r="I85" s="17">
        <v>68</v>
      </c>
      <c r="J85" s="18">
        <v>24</v>
      </c>
      <c r="K85" s="12" t="s">
        <v>125</v>
      </c>
      <c r="L85" s="12" t="s">
        <v>126</v>
      </c>
      <c r="M85" s="12" t="s">
        <v>127</v>
      </c>
      <c r="N85" s="12" t="s">
        <v>328</v>
      </c>
      <c r="O85" s="12">
        <v>75</v>
      </c>
      <c r="P85" s="12">
        <v>68</v>
      </c>
      <c r="Q85" s="12">
        <f t="shared" si="3"/>
        <v>34</v>
      </c>
      <c r="R85" s="12">
        <f t="shared" si="4"/>
        <v>37.5</v>
      </c>
      <c r="S85" s="12">
        <f t="shared" si="5"/>
        <v>71.5</v>
      </c>
      <c r="T85" s="12">
        <f ca="1">IF(S85=0,"",SUMPRODUCT(($AB$3:$AB$196=AA85)*($T$3:$T$196&gt;S85))+1)</f>
        <v>61</v>
      </c>
      <c r="U85" s="19" t="s">
        <v>64</v>
      </c>
    </row>
    <row r="86" s="4" customFormat="1" ht="17" customHeight="1" spans="1:21">
      <c r="A86" s="11">
        <f>IF(B86&lt;&gt;"",SUBTOTAL(3,$B$3:B86)+0,"")</f>
        <v>84</v>
      </c>
      <c r="B86" s="12" t="s">
        <v>329</v>
      </c>
      <c r="C86" s="13" t="s">
        <v>22</v>
      </c>
      <c r="D86" s="14" t="s">
        <v>120</v>
      </c>
      <c r="E86" s="14" t="s">
        <v>121</v>
      </c>
      <c r="F86" s="12" t="s">
        <v>130</v>
      </c>
      <c r="G86" s="12" t="s">
        <v>39</v>
      </c>
      <c r="H86" s="15" t="s">
        <v>330</v>
      </c>
      <c r="I86" s="17">
        <v>63.5</v>
      </c>
      <c r="J86" s="18">
        <v>59</v>
      </c>
      <c r="K86" s="12" t="s">
        <v>220</v>
      </c>
      <c r="L86" s="12" t="s">
        <v>126</v>
      </c>
      <c r="M86" s="12" t="s">
        <v>127</v>
      </c>
      <c r="N86" s="12" t="s">
        <v>331</v>
      </c>
      <c r="O86" s="12">
        <v>79</v>
      </c>
      <c r="P86" s="12">
        <v>57</v>
      </c>
      <c r="Q86" s="12">
        <f t="shared" si="3"/>
        <v>31.75</v>
      </c>
      <c r="R86" s="12">
        <f t="shared" si="4"/>
        <v>39.5</v>
      </c>
      <c r="S86" s="12">
        <f t="shared" si="5"/>
        <v>71.25</v>
      </c>
      <c r="T86" s="12">
        <f ca="1">IF(S86=0,"",SUMPRODUCT(($AB$3:$AB$196=AA86)*($T$3:$T$196&gt;S86))+1)</f>
        <v>62</v>
      </c>
      <c r="U86" s="19" t="s">
        <v>64</v>
      </c>
    </row>
    <row r="87" s="4" customFormat="1" ht="17" customHeight="1" spans="1:21">
      <c r="A87" s="11">
        <f>IF(B87&lt;&gt;"",SUBTOTAL(3,$B$3:B87)+0,"")</f>
        <v>85</v>
      </c>
      <c r="B87" s="12" t="s">
        <v>332</v>
      </c>
      <c r="C87" s="13" t="s">
        <v>22</v>
      </c>
      <c r="D87" s="14" t="s">
        <v>120</v>
      </c>
      <c r="E87" s="14" t="s">
        <v>121</v>
      </c>
      <c r="F87" s="12" t="s">
        <v>122</v>
      </c>
      <c r="G87" s="12" t="s">
        <v>218</v>
      </c>
      <c r="H87" s="15" t="s">
        <v>333</v>
      </c>
      <c r="I87" s="17">
        <v>63.5</v>
      </c>
      <c r="J87" s="18">
        <v>59</v>
      </c>
      <c r="K87" s="12" t="s">
        <v>220</v>
      </c>
      <c r="L87" s="12" t="s">
        <v>126</v>
      </c>
      <c r="M87" s="12" t="s">
        <v>127</v>
      </c>
      <c r="N87" s="12" t="s">
        <v>334</v>
      </c>
      <c r="O87" s="12">
        <v>78.67</v>
      </c>
      <c r="P87" s="12">
        <v>59</v>
      </c>
      <c r="Q87" s="12">
        <f t="shared" si="3"/>
        <v>31.75</v>
      </c>
      <c r="R87" s="12">
        <f t="shared" si="4"/>
        <v>39.34</v>
      </c>
      <c r="S87" s="12">
        <f t="shared" si="5"/>
        <v>71.09</v>
      </c>
      <c r="T87" s="12">
        <f ca="1">IF(S87=0,"",SUMPRODUCT(($AB$3:$AB$196=AA87)*($T$3:$T$196&gt;S87))+1)</f>
        <v>63</v>
      </c>
      <c r="U87" s="19" t="s">
        <v>64</v>
      </c>
    </row>
    <row r="88" s="4" customFormat="1" ht="17" customHeight="1" spans="1:21">
      <c r="A88" s="11">
        <f>IF(B88&lt;&gt;"",SUBTOTAL(3,$B$3:B88)+0,"")</f>
        <v>86</v>
      </c>
      <c r="B88" s="12" t="s">
        <v>335</v>
      </c>
      <c r="C88" s="13" t="s">
        <v>22</v>
      </c>
      <c r="D88" s="14" t="s">
        <v>120</v>
      </c>
      <c r="E88" s="14" t="s">
        <v>121</v>
      </c>
      <c r="F88" s="12" t="s">
        <v>122</v>
      </c>
      <c r="G88" s="12" t="s">
        <v>142</v>
      </c>
      <c r="H88" s="15" t="s">
        <v>336</v>
      </c>
      <c r="I88" s="17">
        <v>62.5</v>
      </c>
      <c r="J88" s="18">
        <v>69</v>
      </c>
      <c r="K88" s="12" t="s">
        <v>220</v>
      </c>
      <c r="L88" s="12" t="s">
        <v>126</v>
      </c>
      <c r="M88" s="12" t="s">
        <v>127</v>
      </c>
      <c r="N88" s="12" t="s">
        <v>337</v>
      </c>
      <c r="O88" s="12">
        <v>79.67</v>
      </c>
      <c r="P88" s="12">
        <v>48</v>
      </c>
      <c r="Q88" s="12">
        <f t="shared" si="3"/>
        <v>31.25</v>
      </c>
      <c r="R88" s="12">
        <f t="shared" si="4"/>
        <v>39.84</v>
      </c>
      <c r="S88" s="12">
        <f t="shared" si="5"/>
        <v>71.09</v>
      </c>
      <c r="T88" s="12">
        <f ca="1">IF(S88=0,"",SUMPRODUCT(($AB$3:$AB$196=AA88)*($T$3:$T$196&gt;S88))+1)</f>
        <v>63</v>
      </c>
      <c r="U88" s="19" t="s">
        <v>64</v>
      </c>
    </row>
    <row r="89" s="4" customFormat="1" ht="17" customHeight="1" spans="1:21">
      <c r="A89" s="11">
        <f>IF(B89&lt;&gt;"",SUBTOTAL(3,$B$3:B89)+0,"")</f>
        <v>87</v>
      </c>
      <c r="B89" s="12" t="s">
        <v>338</v>
      </c>
      <c r="C89" s="13" t="s">
        <v>22</v>
      </c>
      <c r="D89" s="14" t="s">
        <v>120</v>
      </c>
      <c r="E89" s="14" t="s">
        <v>121</v>
      </c>
      <c r="F89" s="12" t="s">
        <v>146</v>
      </c>
      <c r="G89" s="12" t="s">
        <v>67</v>
      </c>
      <c r="H89" s="15" t="s">
        <v>339</v>
      </c>
      <c r="I89" s="17">
        <v>63</v>
      </c>
      <c r="J89" s="18">
        <v>66</v>
      </c>
      <c r="K89" s="12" t="s">
        <v>220</v>
      </c>
      <c r="L89" s="12" t="s">
        <v>126</v>
      </c>
      <c r="M89" s="12" t="s">
        <v>127</v>
      </c>
      <c r="N89" s="12" t="s">
        <v>340</v>
      </c>
      <c r="O89" s="12">
        <v>78</v>
      </c>
      <c r="P89" s="12">
        <v>62</v>
      </c>
      <c r="Q89" s="12">
        <f t="shared" si="3"/>
        <v>31.5</v>
      </c>
      <c r="R89" s="12">
        <f t="shared" si="4"/>
        <v>39</v>
      </c>
      <c r="S89" s="12">
        <f t="shared" si="5"/>
        <v>70.5</v>
      </c>
      <c r="T89" s="12">
        <f ca="1">IF(S89=0,"",SUMPRODUCT(($AB$3:$AB$196=AA89)*($T$3:$T$196&gt;S89))+1)</f>
        <v>65</v>
      </c>
      <c r="U89" s="19" t="s">
        <v>64</v>
      </c>
    </row>
    <row r="90" s="4" customFormat="1" ht="17" customHeight="1" spans="1:21">
      <c r="A90" s="11">
        <f>IF(B90&lt;&gt;"",SUBTOTAL(3,$B$3:B90)+0,"")</f>
        <v>88</v>
      </c>
      <c r="B90" s="12" t="s">
        <v>341</v>
      </c>
      <c r="C90" s="13" t="s">
        <v>22</v>
      </c>
      <c r="D90" s="14" t="s">
        <v>120</v>
      </c>
      <c r="E90" s="14" t="s">
        <v>121</v>
      </c>
      <c r="F90" s="12" t="s">
        <v>146</v>
      </c>
      <c r="G90" s="12" t="s">
        <v>178</v>
      </c>
      <c r="H90" s="15" t="s">
        <v>342</v>
      </c>
      <c r="I90" s="17">
        <v>64.5</v>
      </c>
      <c r="J90" s="18">
        <v>50</v>
      </c>
      <c r="K90" s="12" t="s">
        <v>220</v>
      </c>
      <c r="L90" s="12" t="s">
        <v>126</v>
      </c>
      <c r="M90" s="12" t="s">
        <v>127</v>
      </c>
      <c r="N90" s="12" t="s">
        <v>343</v>
      </c>
      <c r="O90" s="12">
        <v>76.33</v>
      </c>
      <c r="P90" s="12">
        <v>65</v>
      </c>
      <c r="Q90" s="12">
        <f t="shared" si="3"/>
        <v>32.25</v>
      </c>
      <c r="R90" s="12">
        <f t="shared" si="4"/>
        <v>38.17</v>
      </c>
      <c r="S90" s="12">
        <f t="shared" si="5"/>
        <v>70.42</v>
      </c>
      <c r="T90" s="12">
        <f ca="1">IF(S90=0,"",SUMPRODUCT(($AB$3:$AB$196=AA90)*($T$3:$T$196&gt;S90))+1)</f>
        <v>66</v>
      </c>
      <c r="U90" s="19" t="s">
        <v>64</v>
      </c>
    </row>
    <row r="91" s="4" customFormat="1" ht="17" customHeight="1" spans="1:21">
      <c r="A91" s="11">
        <f>IF(B91&lt;&gt;"",SUBTOTAL(3,$B$3:B91)+0,"")</f>
        <v>89</v>
      </c>
      <c r="B91" s="12" t="s">
        <v>344</v>
      </c>
      <c r="C91" s="13" t="s">
        <v>22</v>
      </c>
      <c r="D91" s="14" t="s">
        <v>120</v>
      </c>
      <c r="E91" s="14" t="s">
        <v>121</v>
      </c>
      <c r="F91" s="12" t="s">
        <v>159</v>
      </c>
      <c r="G91" s="12" t="s">
        <v>275</v>
      </c>
      <c r="H91" s="15" t="s">
        <v>345</v>
      </c>
      <c r="I91" s="17">
        <v>62</v>
      </c>
      <c r="J91" s="18">
        <v>72</v>
      </c>
      <c r="K91" s="12" t="s">
        <v>220</v>
      </c>
      <c r="L91" s="12" t="s">
        <v>126</v>
      </c>
      <c r="M91" s="12" t="s">
        <v>127</v>
      </c>
      <c r="N91" s="12" t="s">
        <v>346</v>
      </c>
      <c r="O91" s="12">
        <v>78.33</v>
      </c>
      <c r="P91" s="12">
        <v>61</v>
      </c>
      <c r="Q91" s="12">
        <f t="shared" si="3"/>
        <v>31</v>
      </c>
      <c r="R91" s="12">
        <f t="shared" si="4"/>
        <v>39.17</v>
      </c>
      <c r="S91" s="12">
        <f t="shared" si="5"/>
        <v>70.17</v>
      </c>
      <c r="T91" s="12">
        <f ca="1">IF(S91=0,"",SUMPRODUCT(($AB$3:$AB$196=AA91)*($T$3:$T$196&gt;S91))+1)</f>
        <v>67</v>
      </c>
      <c r="U91" s="19" t="s">
        <v>64</v>
      </c>
    </row>
    <row r="92" s="4" customFormat="1" ht="17" customHeight="1" spans="1:21">
      <c r="A92" s="11">
        <f>IF(B92&lt;&gt;"",SUBTOTAL(3,$B$3:B92)+0,"")</f>
        <v>90</v>
      </c>
      <c r="B92" s="12" t="s">
        <v>347</v>
      </c>
      <c r="C92" s="13" t="s">
        <v>22</v>
      </c>
      <c r="D92" s="14" t="s">
        <v>120</v>
      </c>
      <c r="E92" s="14" t="s">
        <v>121</v>
      </c>
      <c r="F92" s="12" t="s">
        <v>146</v>
      </c>
      <c r="G92" s="12" t="s">
        <v>75</v>
      </c>
      <c r="H92" s="15" t="s">
        <v>348</v>
      </c>
      <c r="I92" s="17">
        <v>63</v>
      </c>
      <c r="J92" s="18">
        <v>66</v>
      </c>
      <c r="K92" s="12" t="s">
        <v>220</v>
      </c>
      <c r="L92" s="12" t="s">
        <v>126</v>
      </c>
      <c r="M92" s="12" t="s">
        <v>127</v>
      </c>
      <c r="N92" s="12" t="s">
        <v>349</v>
      </c>
      <c r="O92" s="12">
        <v>76</v>
      </c>
      <c r="P92" s="12">
        <v>66</v>
      </c>
      <c r="Q92" s="12">
        <f t="shared" si="3"/>
        <v>31.5</v>
      </c>
      <c r="R92" s="12">
        <f t="shared" si="4"/>
        <v>38</v>
      </c>
      <c r="S92" s="12">
        <f t="shared" si="5"/>
        <v>69.5</v>
      </c>
      <c r="T92" s="12">
        <f ca="1">IF(S92=0,"",SUMPRODUCT(($AB$3:$AB$196=AA92)*($T$3:$T$196&gt;S92))+1)</f>
        <v>68</v>
      </c>
      <c r="U92" s="19" t="s">
        <v>64</v>
      </c>
    </row>
    <row r="93" s="4" customFormat="1" ht="17" customHeight="1" spans="1:21">
      <c r="A93" s="11">
        <f>IF(B93&lt;&gt;"",SUBTOTAL(3,$B$3:B93)+0,"")</f>
        <v>91</v>
      </c>
      <c r="B93" s="12" t="s">
        <v>350</v>
      </c>
      <c r="C93" s="13" t="s">
        <v>22</v>
      </c>
      <c r="D93" s="14" t="s">
        <v>120</v>
      </c>
      <c r="E93" s="14" t="s">
        <v>121</v>
      </c>
      <c r="F93" s="12" t="s">
        <v>122</v>
      </c>
      <c r="G93" s="12" t="s">
        <v>39</v>
      </c>
      <c r="H93" s="15" t="s">
        <v>351</v>
      </c>
      <c r="I93" s="17">
        <v>65</v>
      </c>
      <c r="J93" s="18">
        <v>46</v>
      </c>
      <c r="K93" s="12" t="s">
        <v>220</v>
      </c>
      <c r="L93" s="12" t="s">
        <v>126</v>
      </c>
      <c r="M93" s="12" t="s">
        <v>127</v>
      </c>
      <c r="N93" s="12" t="s">
        <v>352</v>
      </c>
      <c r="O93" s="12">
        <v>0</v>
      </c>
      <c r="P93" s="12" t="s">
        <v>64</v>
      </c>
      <c r="Q93" s="12">
        <f t="shared" si="3"/>
        <v>32.5</v>
      </c>
      <c r="R93" s="12">
        <f t="shared" si="4"/>
        <v>0</v>
      </c>
      <c r="S93" s="12">
        <f t="shared" si="5"/>
        <v>32.5</v>
      </c>
      <c r="T93" s="12">
        <f ca="1">IF(S93=0,"",SUMPRODUCT(($AB$3:$AB$196=AA93)*($T$3:$T$196&gt;S93))+1)</f>
        <v>69</v>
      </c>
      <c r="U93" s="19" t="s">
        <v>64</v>
      </c>
    </row>
    <row r="94" s="4" customFormat="1" ht="17" customHeight="1" spans="1:21">
      <c r="A94" s="11">
        <f>IF(B94&lt;&gt;"",SUBTOTAL(3,$B$3:B94)+0,"")</f>
        <v>92</v>
      </c>
      <c r="B94" s="12" t="s">
        <v>353</v>
      </c>
      <c r="C94" s="13" t="s">
        <v>22</v>
      </c>
      <c r="D94" s="14" t="s">
        <v>120</v>
      </c>
      <c r="E94" s="14" t="s">
        <v>121</v>
      </c>
      <c r="F94" s="12" t="s">
        <v>141</v>
      </c>
      <c r="G94" s="12" t="s">
        <v>218</v>
      </c>
      <c r="H94" s="15" t="s">
        <v>354</v>
      </c>
      <c r="I94" s="17">
        <v>64.5</v>
      </c>
      <c r="J94" s="18">
        <v>50</v>
      </c>
      <c r="K94" s="12" t="s">
        <v>220</v>
      </c>
      <c r="L94" s="12" t="s">
        <v>126</v>
      </c>
      <c r="M94" s="12" t="s">
        <v>127</v>
      </c>
      <c r="N94" s="12" t="s">
        <v>355</v>
      </c>
      <c r="O94" s="12">
        <v>0</v>
      </c>
      <c r="P94" s="12" t="s">
        <v>64</v>
      </c>
      <c r="Q94" s="12">
        <f t="shared" si="3"/>
        <v>32.25</v>
      </c>
      <c r="R94" s="12">
        <f t="shared" si="4"/>
        <v>0</v>
      </c>
      <c r="S94" s="12">
        <f t="shared" si="5"/>
        <v>32.25</v>
      </c>
      <c r="T94" s="12">
        <f ca="1">IF(S94=0,"",SUMPRODUCT(($AB$3:$AB$196=AA94)*($T$3:$T$196&gt;S94))+1)</f>
        <v>70</v>
      </c>
      <c r="U94" s="19" t="s">
        <v>64</v>
      </c>
    </row>
    <row r="95" s="4" customFormat="1" ht="17" customHeight="1" spans="1:21">
      <c r="A95" s="11">
        <f>IF(B95&lt;&gt;"",SUBTOTAL(3,$B$3:B95)+0,"")</f>
        <v>93</v>
      </c>
      <c r="B95" s="12" t="s">
        <v>356</v>
      </c>
      <c r="C95" s="13" t="s">
        <v>22</v>
      </c>
      <c r="D95" s="14" t="s">
        <v>120</v>
      </c>
      <c r="E95" s="14" t="s">
        <v>121</v>
      </c>
      <c r="F95" s="12" t="s">
        <v>141</v>
      </c>
      <c r="G95" s="12" t="s">
        <v>71</v>
      </c>
      <c r="H95" s="15" t="s">
        <v>357</v>
      </c>
      <c r="I95" s="17">
        <v>64</v>
      </c>
      <c r="J95" s="18">
        <v>55</v>
      </c>
      <c r="K95" s="12" t="s">
        <v>220</v>
      </c>
      <c r="L95" s="12" t="s">
        <v>126</v>
      </c>
      <c r="M95" s="12" t="s">
        <v>127</v>
      </c>
      <c r="N95" s="12" t="s">
        <v>358</v>
      </c>
      <c r="O95" s="12">
        <v>0</v>
      </c>
      <c r="P95" s="12" t="s">
        <v>64</v>
      </c>
      <c r="Q95" s="12">
        <f t="shared" si="3"/>
        <v>32</v>
      </c>
      <c r="R95" s="12">
        <f t="shared" si="4"/>
        <v>0</v>
      </c>
      <c r="S95" s="12">
        <f t="shared" si="5"/>
        <v>32</v>
      </c>
      <c r="T95" s="12">
        <f ca="1">IF(S95=0,"",SUMPRODUCT(($AB$3:$AB$196=AA95)*($T$3:$T$196&gt;S95))+1)</f>
        <v>71</v>
      </c>
      <c r="U95" s="19" t="s">
        <v>64</v>
      </c>
    </row>
    <row r="96" s="4" customFormat="1" ht="17" customHeight="1" spans="1:21">
      <c r="A96" s="11">
        <f>IF(B96&lt;&gt;"",SUBTOTAL(3,$B$3:B96)+0,"")</f>
        <v>94</v>
      </c>
      <c r="B96" s="12" t="s">
        <v>359</v>
      </c>
      <c r="C96" s="13" t="s">
        <v>22</v>
      </c>
      <c r="D96" s="14" t="s">
        <v>120</v>
      </c>
      <c r="E96" s="14" t="s">
        <v>121</v>
      </c>
      <c r="F96" s="12" t="s">
        <v>210</v>
      </c>
      <c r="G96" s="12" t="s">
        <v>97</v>
      </c>
      <c r="H96" s="15" t="s">
        <v>360</v>
      </c>
      <c r="I96" s="17">
        <v>62.5</v>
      </c>
      <c r="J96" s="18">
        <v>69</v>
      </c>
      <c r="K96" s="12" t="s">
        <v>220</v>
      </c>
      <c r="L96" s="12" t="s">
        <v>126</v>
      </c>
      <c r="M96" s="12" t="s">
        <v>127</v>
      </c>
      <c r="N96" s="12" t="s">
        <v>361</v>
      </c>
      <c r="O96" s="12">
        <v>0</v>
      </c>
      <c r="P96" s="12" t="s">
        <v>64</v>
      </c>
      <c r="Q96" s="12">
        <f t="shared" si="3"/>
        <v>31.25</v>
      </c>
      <c r="R96" s="12">
        <f t="shared" si="4"/>
        <v>0</v>
      </c>
      <c r="S96" s="12">
        <f t="shared" si="5"/>
        <v>31.25</v>
      </c>
      <c r="T96" s="12">
        <f ca="1">IF(S96=0,"",SUMPRODUCT(($AB$3:$AB$196=AA96)*($T$3:$T$196&gt;S96))+1)</f>
        <v>72</v>
      </c>
      <c r="U96" s="19" t="s">
        <v>64</v>
      </c>
    </row>
    <row r="97" s="4" customFormat="1" ht="17" customHeight="1" spans="1:21">
      <c r="A97" s="11">
        <f>IF(B97&lt;&gt;"",SUBTOTAL(3,$B$3:B97)+0,"")</f>
        <v>95</v>
      </c>
      <c r="B97" s="12" t="s">
        <v>362</v>
      </c>
      <c r="C97" s="13" t="s">
        <v>22</v>
      </c>
      <c r="D97" s="14" t="s">
        <v>120</v>
      </c>
      <c r="E97" s="14" t="s">
        <v>121</v>
      </c>
      <c r="F97" s="12" t="s">
        <v>141</v>
      </c>
      <c r="G97" s="12" t="s">
        <v>75</v>
      </c>
      <c r="H97" s="15" t="s">
        <v>363</v>
      </c>
      <c r="I97" s="17">
        <v>62</v>
      </c>
      <c r="J97" s="18">
        <v>72</v>
      </c>
      <c r="K97" s="12" t="s">
        <v>220</v>
      </c>
      <c r="L97" s="12" t="s">
        <v>126</v>
      </c>
      <c r="M97" s="12" t="s">
        <v>127</v>
      </c>
      <c r="N97" s="12" t="s">
        <v>364</v>
      </c>
      <c r="O97" s="12">
        <v>0</v>
      </c>
      <c r="P97" s="12" t="s">
        <v>64</v>
      </c>
      <c r="Q97" s="12">
        <f t="shared" si="3"/>
        <v>31</v>
      </c>
      <c r="R97" s="12">
        <f t="shared" si="4"/>
        <v>0</v>
      </c>
      <c r="S97" s="12">
        <f t="shared" si="5"/>
        <v>31</v>
      </c>
      <c r="T97" s="12">
        <f ca="1">IF(S97=0,"",SUMPRODUCT(($AB$3:$AB$196=AA97)*($T$3:$T$196&gt;S97))+1)</f>
        <v>73</v>
      </c>
      <c r="U97" s="19" t="s">
        <v>64</v>
      </c>
    </row>
    <row r="98" s="4" customFormat="1" ht="17" customHeight="1" spans="1:21">
      <c r="A98" s="11">
        <f>IF(B98&lt;&gt;"",SUBTOTAL(3,$B$3:B98)+0,"")</f>
        <v>96</v>
      </c>
      <c r="B98" s="20" t="s">
        <v>365</v>
      </c>
      <c r="C98" s="21" t="s">
        <v>22</v>
      </c>
      <c r="D98" s="22" t="s">
        <v>120</v>
      </c>
      <c r="E98" s="22" t="s">
        <v>366</v>
      </c>
      <c r="F98" s="23" t="s">
        <v>367</v>
      </c>
      <c r="G98" s="23" t="s">
        <v>155</v>
      </c>
      <c r="H98" s="15" t="s">
        <v>368</v>
      </c>
      <c r="I98" s="24">
        <v>79.5</v>
      </c>
      <c r="J98" s="18">
        <v>1</v>
      </c>
      <c r="K98" s="12" t="s">
        <v>369</v>
      </c>
      <c r="L98" s="12" t="s">
        <v>370</v>
      </c>
      <c r="M98" s="12" t="s">
        <v>127</v>
      </c>
      <c r="N98" s="12" t="s">
        <v>371</v>
      </c>
      <c r="O98" s="12">
        <v>91</v>
      </c>
      <c r="P98" s="12">
        <v>12</v>
      </c>
      <c r="Q98" s="12">
        <f t="shared" si="3"/>
        <v>39.75</v>
      </c>
      <c r="R98" s="12">
        <f t="shared" si="4"/>
        <v>45.5</v>
      </c>
      <c r="S98" s="12">
        <f t="shared" si="5"/>
        <v>85.25</v>
      </c>
      <c r="T98" s="12">
        <f ca="1">IF(S98=0,"",SUMPRODUCT(($AB$3:$AB$196=AA98)*($T$3:$T$196&gt;S98))+1)</f>
        <v>1</v>
      </c>
      <c r="U98" s="19" t="s">
        <v>32</v>
      </c>
    </row>
    <row r="99" s="4" customFormat="1" ht="17" customHeight="1" spans="1:21">
      <c r="A99" s="11">
        <f>IF(B99&lt;&gt;"",SUBTOTAL(3,$B$3:B99)+0,"")</f>
        <v>97</v>
      </c>
      <c r="B99" s="20" t="s">
        <v>372</v>
      </c>
      <c r="C99" s="21" t="s">
        <v>22</v>
      </c>
      <c r="D99" s="22" t="s">
        <v>120</v>
      </c>
      <c r="E99" s="22" t="s">
        <v>366</v>
      </c>
      <c r="F99" s="23" t="s">
        <v>373</v>
      </c>
      <c r="G99" s="23" t="s">
        <v>35</v>
      </c>
      <c r="H99" s="15" t="s">
        <v>374</v>
      </c>
      <c r="I99" s="24">
        <v>76</v>
      </c>
      <c r="J99" s="18">
        <v>3</v>
      </c>
      <c r="K99" s="12" t="s">
        <v>369</v>
      </c>
      <c r="L99" s="12" t="s">
        <v>370</v>
      </c>
      <c r="M99" s="12" t="s">
        <v>127</v>
      </c>
      <c r="N99" s="12" t="s">
        <v>375</v>
      </c>
      <c r="O99" s="12">
        <v>94</v>
      </c>
      <c r="P99" s="12">
        <v>4</v>
      </c>
      <c r="Q99" s="12">
        <f t="shared" si="3"/>
        <v>38</v>
      </c>
      <c r="R99" s="12">
        <f t="shared" si="4"/>
        <v>47</v>
      </c>
      <c r="S99" s="12">
        <f t="shared" si="5"/>
        <v>85</v>
      </c>
      <c r="T99" s="12">
        <f ca="1">IF(S99=0,"",SUMPRODUCT(($AB$3:$AB$196=AA99)*($T$3:$T$196&gt;S99))+1)</f>
        <v>2</v>
      </c>
      <c r="U99" s="19" t="s">
        <v>32</v>
      </c>
    </row>
    <row r="100" s="4" customFormat="1" ht="17" customHeight="1" spans="1:21">
      <c r="A100" s="11">
        <f>IF(B100&lt;&gt;"",SUBTOTAL(3,$B$3:B100)+0,"")</f>
        <v>98</v>
      </c>
      <c r="B100" s="20" t="s">
        <v>376</v>
      </c>
      <c r="C100" s="21" t="s">
        <v>22</v>
      </c>
      <c r="D100" s="22" t="s">
        <v>120</v>
      </c>
      <c r="E100" s="22" t="s">
        <v>366</v>
      </c>
      <c r="F100" s="23" t="s">
        <v>373</v>
      </c>
      <c r="G100" s="23" t="s">
        <v>142</v>
      </c>
      <c r="H100" s="15" t="s">
        <v>377</v>
      </c>
      <c r="I100" s="24">
        <v>73.5</v>
      </c>
      <c r="J100" s="18">
        <v>5</v>
      </c>
      <c r="K100" s="12" t="s">
        <v>369</v>
      </c>
      <c r="L100" s="12" t="s">
        <v>370</v>
      </c>
      <c r="M100" s="12" t="s">
        <v>127</v>
      </c>
      <c r="N100" s="12" t="s">
        <v>378</v>
      </c>
      <c r="O100" s="12">
        <v>95</v>
      </c>
      <c r="P100" s="12">
        <v>1</v>
      </c>
      <c r="Q100" s="12">
        <f t="shared" si="3"/>
        <v>36.75</v>
      </c>
      <c r="R100" s="12">
        <f t="shared" si="4"/>
        <v>47.5</v>
      </c>
      <c r="S100" s="12">
        <f t="shared" si="5"/>
        <v>84.25</v>
      </c>
      <c r="T100" s="12">
        <f ca="1">IF(S100=0,"",SUMPRODUCT(($AB$3:$AB$196=AA100)*($T$3:$T$196&gt;S100))+1)</f>
        <v>3</v>
      </c>
      <c r="U100" s="19" t="s">
        <v>32</v>
      </c>
    </row>
    <row r="101" s="4" customFormat="1" ht="17" customHeight="1" spans="1:21">
      <c r="A101" s="11">
        <f>IF(B101&lt;&gt;"",SUBTOTAL(3,$B$3:B101)+0,"")</f>
        <v>99</v>
      </c>
      <c r="B101" s="20" t="s">
        <v>379</v>
      </c>
      <c r="C101" s="21" t="s">
        <v>22</v>
      </c>
      <c r="D101" s="22" t="s">
        <v>120</v>
      </c>
      <c r="E101" s="22" t="s">
        <v>366</v>
      </c>
      <c r="F101" s="23" t="s">
        <v>373</v>
      </c>
      <c r="G101" s="23" t="s">
        <v>87</v>
      </c>
      <c r="H101" s="15" t="s">
        <v>380</v>
      </c>
      <c r="I101" s="24">
        <v>78</v>
      </c>
      <c r="J101" s="18">
        <v>2</v>
      </c>
      <c r="K101" s="12" t="s">
        <v>369</v>
      </c>
      <c r="L101" s="12" t="s">
        <v>370</v>
      </c>
      <c r="M101" s="12" t="s">
        <v>127</v>
      </c>
      <c r="N101" s="12" t="s">
        <v>381</v>
      </c>
      <c r="O101" s="12">
        <v>88</v>
      </c>
      <c r="P101" s="12">
        <v>29</v>
      </c>
      <c r="Q101" s="12">
        <f t="shared" si="3"/>
        <v>39</v>
      </c>
      <c r="R101" s="12">
        <f t="shared" si="4"/>
        <v>44</v>
      </c>
      <c r="S101" s="12">
        <f t="shared" si="5"/>
        <v>83</v>
      </c>
      <c r="T101" s="12">
        <f ca="1">IF(S101=0,"",SUMPRODUCT(($AB$3:$AB$196=AA101)*($T$3:$T$196&gt;S101))+1)</f>
        <v>4</v>
      </c>
      <c r="U101" s="19" t="s">
        <v>32</v>
      </c>
    </row>
    <row r="102" s="4" customFormat="1" ht="17" customHeight="1" spans="1:21">
      <c r="A102" s="11">
        <f>IF(B102&lt;&gt;"",SUBTOTAL(3,$B$3:B102)+0,"")</f>
        <v>100</v>
      </c>
      <c r="B102" s="20" t="s">
        <v>382</v>
      </c>
      <c r="C102" s="21" t="s">
        <v>22</v>
      </c>
      <c r="D102" s="22" t="s">
        <v>120</v>
      </c>
      <c r="E102" s="22" t="s">
        <v>366</v>
      </c>
      <c r="F102" s="23" t="s">
        <v>373</v>
      </c>
      <c r="G102" s="23" t="s">
        <v>71</v>
      </c>
      <c r="H102" s="15" t="s">
        <v>383</v>
      </c>
      <c r="I102" s="24">
        <v>72.5</v>
      </c>
      <c r="J102" s="18">
        <v>7</v>
      </c>
      <c r="K102" s="12" t="s">
        <v>369</v>
      </c>
      <c r="L102" s="12" t="s">
        <v>370</v>
      </c>
      <c r="M102" s="12" t="s">
        <v>127</v>
      </c>
      <c r="N102" s="12" t="s">
        <v>384</v>
      </c>
      <c r="O102" s="12">
        <v>92</v>
      </c>
      <c r="P102" s="12">
        <v>7</v>
      </c>
      <c r="Q102" s="12">
        <f t="shared" si="3"/>
        <v>36.25</v>
      </c>
      <c r="R102" s="12">
        <f t="shared" si="4"/>
        <v>46</v>
      </c>
      <c r="S102" s="12">
        <f t="shared" si="5"/>
        <v>82.25</v>
      </c>
      <c r="T102" s="12">
        <f ca="1">IF(S102=0,"",SUMPRODUCT(($AB$3:$AB$196=AA102)*($T$3:$T$196&gt;S102))+1)</f>
        <v>5</v>
      </c>
      <c r="U102" s="19" t="s">
        <v>32</v>
      </c>
    </row>
    <row r="103" s="4" customFormat="1" ht="17" customHeight="1" spans="1:21">
      <c r="A103" s="11">
        <f>IF(B103&lt;&gt;"",SUBTOTAL(3,$B$3:B103)+0,"")</f>
        <v>101</v>
      </c>
      <c r="B103" s="20" t="s">
        <v>385</v>
      </c>
      <c r="C103" s="21" t="s">
        <v>22</v>
      </c>
      <c r="D103" s="22" t="s">
        <v>120</v>
      </c>
      <c r="E103" s="22" t="s">
        <v>366</v>
      </c>
      <c r="F103" s="23" t="s">
        <v>373</v>
      </c>
      <c r="G103" s="23" t="s">
        <v>101</v>
      </c>
      <c r="H103" s="15" t="s">
        <v>386</v>
      </c>
      <c r="I103" s="24">
        <v>74</v>
      </c>
      <c r="J103" s="18">
        <v>4</v>
      </c>
      <c r="K103" s="12" t="s">
        <v>369</v>
      </c>
      <c r="L103" s="12" t="s">
        <v>370</v>
      </c>
      <c r="M103" s="12" t="s">
        <v>127</v>
      </c>
      <c r="N103" s="12" t="s">
        <v>387</v>
      </c>
      <c r="O103" s="12">
        <v>90.33</v>
      </c>
      <c r="P103" s="12">
        <v>17</v>
      </c>
      <c r="Q103" s="12">
        <f t="shared" si="3"/>
        <v>37</v>
      </c>
      <c r="R103" s="12">
        <f t="shared" si="4"/>
        <v>45.17</v>
      </c>
      <c r="S103" s="12">
        <f t="shared" si="5"/>
        <v>82.17</v>
      </c>
      <c r="T103" s="12">
        <f ca="1">IF(S103=0,"",SUMPRODUCT(($AB$3:$AB$196=AA103)*($T$3:$T$196&gt;S103))+1)</f>
        <v>6</v>
      </c>
      <c r="U103" s="19" t="s">
        <v>32</v>
      </c>
    </row>
    <row r="104" s="4" customFormat="1" ht="17" customHeight="1" spans="1:21">
      <c r="A104" s="11">
        <f>IF(B104&lt;&gt;"",SUBTOTAL(3,$B$3:B104)+0,"")</f>
        <v>102</v>
      </c>
      <c r="B104" s="20" t="s">
        <v>388</v>
      </c>
      <c r="C104" s="21" t="s">
        <v>22</v>
      </c>
      <c r="D104" s="22" t="s">
        <v>120</v>
      </c>
      <c r="E104" s="22" t="s">
        <v>366</v>
      </c>
      <c r="F104" s="23" t="s">
        <v>373</v>
      </c>
      <c r="G104" s="23" t="s">
        <v>211</v>
      </c>
      <c r="H104" s="15" t="s">
        <v>389</v>
      </c>
      <c r="I104" s="24">
        <v>73.5</v>
      </c>
      <c r="J104" s="18">
        <v>5</v>
      </c>
      <c r="K104" s="12" t="s">
        <v>369</v>
      </c>
      <c r="L104" s="12" t="s">
        <v>370</v>
      </c>
      <c r="M104" s="12" t="s">
        <v>127</v>
      </c>
      <c r="N104" s="12" t="s">
        <v>390</v>
      </c>
      <c r="O104" s="12">
        <v>89.67</v>
      </c>
      <c r="P104" s="12">
        <v>19</v>
      </c>
      <c r="Q104" s="12">
        <f t="shared" si="3"/>
        <v>36.75</v>
      </c>
      <c r="R104" s="12">
        <f t="shared" si="4"/>
        <v>44.84</v>
      </c>
      <c r="S104" s="12">
        <f t="shared" si="5"/>
        <v>81.59</v>
      </c>
      <c r="T104" s="12">
        <f ca="1">IF(S104=0,"",SUMPRODUCT(($AB$3:$AB$196=AA104)*($T$3:$T$196&gt;S104))+1)</f>
        <v>7</v>
      </c>
      <c r="U104" s="19" t="s">
        <v>32</v>
      </c>
    </row>
    <row r="105" s="4" customFormat="1" ht="17" customHeight="1" spans="1:21">
      <c r="A105" s="11">
        <f>IF(B105&lt;&gt;"",SUBTOTAL(3,$B$3:B105)+0,"")</f>
        <v>103</v>
      </c>
      <c r="B105" s="20" t="s">
        <v>391</v>
      </c>
      <c r="C105" s="21" t="s">
        <v>22</v>
      </c>
      <c r="D105" s="22" t="s">
        <v>120</v>
      </c>
      <c r="E105" s="22" t="s">
        <v>366</v>
      </c>
      <c r="F105" s="23" t="s">
        <v>392</v>
      </c>
      <c r="G105" s="23" t="s">
        <v>87</v>
      </c>
      <c r="H105" s="15" t="s">
        <v>393</v>
      </c>
      <c r="I105" s="24">
        <v>72.5</v>
      </c>
      <c r="J105" s="18">
        <v>7</v>
      </c>
      <c r="K105" s="12" t="s">
        <v>369</v>
      </c>
      <c r="L105" s="12" t="s">
        <v>370</v>
      </c>
      <c r="M105" s="12" t="s">
        <v>127</v>
      </c>
      <c r="N105" s="12" t="s">
        <v>394</v>
      </c>
      <c r="O105" s="12">
        <v>90.67</v>
      </c>
      <c r="P105" s="12">
        <v>13</v>
      </c>
      <c r="Q105" s="12">
        <f t="shared" si="3"/>
        <v>36.25</v>
      </c>
      <c r="R105" s="12">
        <f t="shared" si="4"/>
        <v>45.34</v>
      </c>
      <c r="S105" s="12">
        <f t="shared" si="5"/>
        <v>81.59</v>
      </c>
      <c r="T105" s="12">
        <f ca="1">IF(S105=0,"",SUMPRODUCT(($AB$3:$AB$196=AA105)*($T$3:$T$196&gt;S105))+1)</f>
        <v>7</v>
      </c>
      <c r="U105" s="19" t="s">
        <v>32</v>
      </c>
    </row>
    <row r="106" s="4" customFormat="1" ht="17" customHeight="1" spans="1:21">
      <c r="A106" s="11">
        <f>IF(B106&lt;&gt;"",SUBTOTAL(3,$B$3:B106)+0,"")</f>
        <v>104</v>
      </c>
      <c r="B106" s="20" t="s">
        <v>395</v>
      </c>
      <c r="C106" s="21" t="s">
        <v>22</v>
      </c>
      <c r="D106" s="22" t="s">
        <v>120</v>
      </c>
      <c r="E106" s="22" t="s">
        <v>366</v>
      </c>
      <c r="F106" s="23" t="s">
        <v>367</v>
      </c>
      <c r="G106" s="23" t="s">
        <v>67</v>
      </c>
      <c r="H106" s="15" t="s">
        <v>396</v>
      </c>
      <c r="I106" s="24">
        <v>68.5</v>
      </c>
      <c r="J106" s="18">
        <v>11</v>
      </c>
      <c r="K106" s="12" t="s">
        <v>369</v>
      </c>
      <c r="L106" s="12" t="s">
        <v>370</v>
      </c>
      <c r="M106" s="12" t="s">
        <v>127</v>
      </c>
      <c r="N106" s="12" t="s">
        <v>397</v>
      </c>
      <c r="O106" s="12">
        <v>92.33</v>
      </c>
      <c r="P106" s="12">
        <v>6</v>
      </c>
      <c r="Q106" s="12">
        <f t="shared" si="3"/>
        <v>34.25</v>
      </c>
      <c r="R106" s="12">
        <f t="shared" si="4"/>
        <v>46.17</v>
      </c>
      <c r="S106" s="12">
        <f t="shared" si="5"/>
        <v>80.42</v>
      </c>
      <c r="T106" s="12">
        <f ca="1">IF(S106=0,"",SUMPRODUCT(($AB$3:$AB$196=AA106)*($T$3:$T$196&gt;S106))+1)</f>
        <v>9</v>
      </c>
      <c r="U106" s="19" t="s">
        <v>32</v>
      </c>
    </row>
    <row r="107" s="4" customFormat="1" ht="17" customHeight="1" spans="1:21">
      <c r="A107" s="11">
        <f>IF(B107&lt;&gt;"",SUBTOTAL(3,$B$3:B107)+0,"")</f>
        <v>105</v>
      </c>
      <c r="B107" s="20" t="s">
        <v>398</v>
      </c>
      <c r="C107" s="21" t="s">
        <v>22</v>
      </c>
      <c r="D107" s="22" t="s">
        <v>120</v>
      </c>
      <c r="E107" s="22" t="s">
        <v>366</v>
      </c>
      <c r="F107" s="23" t="s">
        <v>392</v>
      </c>
      <c r="G107" s="23" t="s">
        <v>79</v>
      </c>
      <c r="H107" s="15" t="s">
        <v>399</v>
      </c>
      <c r="I107" s="24">
        <v>72</v>
      </c>
      <c r="J107" s="18">
        <v>9</v>
      </c>
      <c r="K107" s="12" t="s">
        <v>369</v>
      </c>
      <c r="L107" s="12" t="s">
        <v>370</v>
      </c>
      <c r="M107" s="12" t="s">
        <v>127</v>
      </c>
      <c r="N107" s="12" t="s">
        <v>400</v>
      </c>
      <c r="O107" s="12">
        <v>88.33</v>
      </c>
      <c r="P107" s="12">
        <v>26</v>
      </c>
      <c r="Q107" s="12">
        <f t="shared" si="3"/>
        <v>36</v>
      </c>
      <c r="R107" s="12">
        <f t="shared" si="4"/>
        <v>44.17</v>
      </c>
      <c r="S107" s="12">
        <f t="shared" si="5"/>
        <v>80.17</v>
      </c>
      <c r="T107" s="12">
        <f ca="1">IF(S107=0,"",SUMPRODUCT(($AB$3:$AB$196=AA107)*($T$3:$T$196&gt;S107))+1)</f>
        <v>10</v>
      </c>
      <c r="U107" s="19" t="s">
        <v>32</v>
      </c>
    </row>
    <row r="108" s="4" customFormat="1" ht="17" customHeight="1" spans="1:21">
      <c r="A108" s="11">
        <f>IF(B108&lt;&gt;"",SUBTOTAL(3,$B$3:B108)+0,"")</f>
        <v>106</v>
      </c>
      <c r="B108" s="20" t="s">
        <v>401</v>
      </c>
      <c r="C108" s="21" t="s">
        <v>22</v>
      </c>
      <c r="D108" s="22" t="s">
        <v>120</v>
      </c>
      <c r="E108" s="22" t="s">
        <v>366</v>
      </c>
      <c r="F108" s="23" t="s">
        <v>392</v>
      </c>
      <c r="G108" s="23" t="s">
        <v>155</v>
      </c>
      <c r="H108" s="15" t="s">
        <v>402</v>
      </c>
      <c r="I108" s="24">
        <v>72</v>
      </c>
      <c r="J108" s="18">
        <v>9</v>
      </c>
      <c r="K108" s="12" t="s">
        <v>369</v>
      </c>
      <c r="L108" s="12" t="s">
        <v>370</v>
      </c>
      <c r="M108" s="12" t="s">
        <v>127</v>
      </c>
      <c r="N108" s="12" t="s">
        <v>403</v>
      </c>
      <c r="O108" s="12">
        <v>86.67</v>
      </c>
      <c r="P108" s="12">
        <v>32</v>
      </c>
      <c r="Q108" s="12">
        <f t="shared" si="3"/>
        <v>36</v>
      </c>
      <c r="R108" s="12">
        <f t="shared" si="4"/>
        <v>43.34</v>
      </c>
      <c r="S108" s="12">
        <f t="shared" si="5"/>
        <v>79.34</v>
      </c>
      <c r="T108" s="12">
        <f ca="1">IF(S108=0,"",SUMPRODUCT(($AB$3:$AB$196=AA108)*($T$3:$T$196&gt;S108))+1)</f>
        <v>11</v>
      </c>
      <c r="U108" s="19" t="s">
        <v>32</v>
      </c>
    </row>
    <row r="109" s="4" customFormat="1" ht="17" customHeight="1" spans="1:21">
      <c r="A109" s="11">
        <f>IF(B109&lt;&gt;"",SUBTOTAL(3,$B$3:B109)+0,"")</f>
        <v>107</v>
      </c>
      <c r="B109" s="20" t="s">
        <v>404</v>
      </c>
      <c r="C109" s="21" t="s">
        <v>22</v>
      </c>
      <c r="D109" s="22" t="s">
        <v>120</v>
      </c>
      <c r="E109" s="22" t="s">
        <v>366</v>
      </c>
      <c r="F109" s="23" t="s">
        <v>392</v>
      </c>
      <c r="G109" s="23" t="s">
        <v>116</v>
      </c>
      <c r="H109" s="15" t="s">
        <v>405</v>
      </c>
      <c r="I109" s="24">
        <v>62.5</v>
      </c>
      <c r="J109" s="18">
        <v>12</v>
      </c>
      <c r="K109" s="12" t="s">
        <v>369</v>
      </c>
      <c r="L109" s="12" t="s">
        <v>370</v>
      </c>
      <c r="M109" s="12" t="s">
        <v>127</v>
      </c>
      <c r="N109" s="12" t="s">
        <v>406</v>
      </c>
      <c r="O109" s="12">
        <v>95</v>
      </c>
      <c r="P109" s="12">
        <v>1</v>
      </c>
      <c r="Q109" s="12">
        <f t="shared" si="3"/>
        <v>31.25</v>
      </c>
      <c r="R109" s="12">
        <f t="shared" si="4"/>
        <v>47.5</v>
      </c>
      <c r="S109" s="12">
        <f t="shared" si="5"/>
        <v>78.75</v>
      </c>
      <c r="T109" s="12">
        <f ca="1">IF(S109=0,"",SUMPRODUCT(($AB$3:$AB$196=AA109)*($T$3:$T$196&gt;S109))+1)</f>
        <v>12</v>
      </c>
      <c r="U109" s="19" t="s">
        <v>32</v>
      </c>
    </row>
    <row r="110" s="4" customFormat="1" ht="17" customHeight="1" spans="1:21">
      <c r="A110" s="11">
        <f>IF(B110&lt;&gt;"",SUBTOTAL(3,$B$3:B110)+0,"")</f>
        <v>108</v>
      </c>
      <c r="B110" s="20" t="s">
        <v>407</v>
      </c>
      <c r="C110" s="21" t="s">
        <v>22</v>
      </c>
      <c r="D110" s="22" t="s">
        <v>120</v>
      </c>
      <c r="E110" s="22" t="s">
        <v>366</v>
      </c>
      <c r="F110" s="23" t="s">
        <v>392</v>
      </c>
      <c r="G110" s="23" t="s">
        <v>49</v>
      </c>
      <c r="H110" s="15" t="s">
        <v>408</v>
      </c>
      <c r="I110" s="24">
        <v>58</v>
      </c>
      <c r="J110" s="18">
        <v>17</v>
      </c>
      <c r="K110" s="12" t="s">
        <v>369</v>
      </c>
      <c r="L110" s="12" t="s">
        <v>370</v>
      </c>
      <c r="M110" s="12" t="s">
        <v>127</v>
      </c>
      <c r="N110" s="12" t="s">
        <v>409</v>
      </c>
      <c r="O110" s="12">
        <v>94.33</v>
      </c>
      <c r="P110" s="12">
        <v>3</v>
      </c>
      <c r="Q110" s="12">
        <f t="shared" si="3"/>
        <v>29</v>
      </c>
      <c r="R110" s="12">
        <f t="shared" si="4"/>
        <v>47.17</v>
      </c>
      <c r="S110" s="12">
        <f t="shared" si="5"/>
        <v>76.17</v>
      </c>
      <c r="T110" s="12">
        <f ca="1">IF(S110=0,"",SUMPRODUCT(($AB$3:$AB$196=AA110)*($T$3:$T$196&gt;S110))+1)</f>
        <v>13</v>
      </c>
      <c r="U110" s="19" t="s">
        <v>32</v>
      </c>
    </row>
    <row r="111" s="4" customFormat="1" ht="17.1" customHeight="1" spans="1:21">
      <c r="A111" s="11">
        <f>IF(B111&lt;&gt;"",SUBTOTAL(3,$B$3:B111)+0,"")</f>
        <v>109</v>
      </c>
      <c r="B111" s="20" t="s">
        <v>410</v>
      </c>
      <c r="C111" s="21" t="s">
        <v>22</v>
      </c>
      <c r="D111" s="22" t="s">
        <v>120</v>
      </c>
      <c r="E111" s="22" t="s">
        <v>366</v>
      </c>
      <c r="F111" s="23" t="s">
        <v>373</v>
      </c>
      <c r="G111" s="23" t="s">
        <v>111</v>
      </c>
      <c r="H111" s="15" t="s">
        <v>411</v>
      </c>
      <c r="I111" s="24">
        <v>62</v>
      </c>
      <c r="J111" s="18">
        <v>13</v>
      </c>
      <c r="K111" s="12" t="s">
        <v>369</v>
      </c>
      <c r="L111" s="12" t="s">
        <v>370</v>
      </c>
      <c r="M111" s="12" t="s">
        <v>127</v>
      </c>
      <c r="N111" s="12" t="s">
        <v>412</v>
      </c>
      <c r="O111" s="12">
        <v>89</v>
      </c>
      <c r="P111" s="12">
        <v>23</v>
      </c>
      <c r="Q111" s="12">
        <f t="shared" si="3"/>
        <v>31</v>
      </c>
      <c r="R111" s="12">
        <f t="shared" si="4"/>
        <v>44.5</v>
      </c>
      <c r="S111" s="12">
        <f t="shared" si="5"/>
        <v>75.5</v>
      </c>
      <c r="T111" s="12">
        <f ca="1">IF(S111=0,"",SUMPRODUCT(($AB$3:$AB$196=AA111)*($T$3:$T$196&gt;S111))+1)</f>
        <v>14</v>
      </c>
      <c r="U111" s="19" t="s">
        <v>32</v>
      </c>
    </row>
    <row r="112" s="4" customFormat="1" ht="17" customHeight="1" spans="1:21">
      <c r="A112" s="11">
        <f>IF(B112&lt;&gt;"",SUBTOTAL(3,$B$3:B112)+0,"")</f>
        <v>110</v>
      </c>
      <c r="B112" s="20" t="s">
        <v>413</v>
      </c>
      <c r="C112" s="21" t="s">
        <v>22</v>
      </c>
      <c r="D112" s="22" t="s">
        <v>120</v>
      </c>
      <c r="E112" s="22" t="s">
        <v>366</v>
      </c>
      <c r="F112" s="23" t="s">
        <v>367</v>
      </c>
      <c r="G112" s="23" t="s">
        <v>101</v>
      </c>
      <c r="H112" s="15" t="s">
        <v>414</v>
      </c>
      <c r="I112" s="24">
        <v>61</v>
      </c>
      <c r="J112" s="18">
        <v>14</v>
      </c>
      <c r="K112" s="12" t="s">
        <v>369</v>
      </c>
      <c r="L112" s="12" t="s">
        <v>370</v>
      </c>
      <c r="M112" s="12" t="s">
        <v>127</v>
      </c>
      <c r="N112" s="12" t="s">
        <v>415</v>
      </c>
      <c r="O112" s="12">
        <v>88.33</v>
      </c>
      <c r="P112" s="12">
        <v>26</v>
      </c>
      <c r="Q112" s="12">
        <f t="shared" si="3"/>
        <v>30.5</v>
      </c>
      <c r="R112" s="12">
        <f t="shared" si="4"/>
        <v>44.17</v>
      </c>
      <c r="S112" s="12">
        <f t="shared" si="5"/>
        <v>74.67</v>
      </c>
      <c r="T112" s="12">
        <f ca="1">IF(S112=0,"",SUMPRODUCT(($AB$3:$AB$196=AA112)*($T$3:$T$196&gt;S112))+1)</f>
        <v>15</v>
      </c>
      <c r="U112" s="19" t="s">
        <v>32</v>
      </c>
    </row>
    <row r="113" s="4" customFormat="1" ht="17" customHeight="1" spans="1:21">
      <c r="A113" s="11">
        <f>IF(B113&lt;&gt;"",SUBTOTAL(3,$B$3:B113)+0,"")</f>
        <v>111</v>
      </c>
      <c r="B113" s="20" t="s">
        <v>416</v>
      </c>
      <c r="C113" s="21" t="s">
        <v>22</v>
      </c>
      <c r="D113" s="22" t="s">
        <v>120</v>
      </c>
      <c r="E113" s="22" t="s">
        <v>366</v>
      </c>
      <c r="F113" s="23" t="s">
        <v>392</v>
      </c>
      <c r="G113" s="23" t="s">
        <v>101</v>
      </c>
      <c r="H113" s="15" t="s">
        <v>417</v>
      </c>
      <c r="I113" s="24">
        <v>60</v>
      </c>
      <c r="J113" s="18">
        <v>15</v>
      </c>
      <c r="K113" s="12" t="s">
        <v>369</v>
      </c>
      <c r="L113" s="12" t="s">
        <v>370</v>
      </c>
      <c r="M113" s="12" t="s">
        <v>127</v>
      </c>
      <c r="N113" s="12" t="s">
        <v>418</v>
      </c>
      <c r="O113" s="12">
        <v>87</v>
      </c>
      <c r="P113" s="12">
        <v>31</v>
      </c>
      <c r="Q113" s="12">
        <f t="shared" si="3"/>
        <v>30</v>
      </c>
      <c r="R113" s="12">
        <f t="shared" si="4"/>
        <v>43.5</v>
      </c>
      <c r="S113" s="12">
        <f t="shared" si="5"/>
        <v>73.5</v>
      </c>
      <c r="T113" s="12">
        <f ca="1">IF(S113=0,"",SUMPRODUCT(($AB$3:$AB$196=AA113)*($T$3:$T$196&gt;S113))+1)</f>
        <v>16</v>
      </c>
      <c r="U113" s="19" t="s">
        <v>32</v>
      </c>
    </row>
    <row r="114" s="4" customFormat="1" ht="17" customHeight="1" spans="1:21">
      <c r="A114" s="11">
        <f>IF(B114&lt;&gt;"",SUBTOTAL(3,$B$3:B114)+0,"")</f>
        <v>112</v>
      </c>
      <c r="B114" s="20" t="s">
        <v>419</v>
      </c>
      <c r="C114" s="21" t="s">
        <v>22</v>
      </c>
      <c r="D114" s="22" t="s">
        <v>120</v>
      </c>
      <c r="E114" s="22" t="s">
        <v>366</v>
      </c>
      <c r="F114" s="23" t="s">
        <v>373</v>
      </c>
      <c r="G114" s="23" t="s">
        <v>262</v>
      </c>
      <c r="H114" s="15" t="s">
        <v>420</v>
      </c>
      <c r="I114" s="24">
        <v>58.5</v>
      </c>
      <c r="J114" s="18">
        <v>16</v>
      </c>
      <c r="K114" s="12" t="s">
        <v>369</v>
      </c>
      <c r="L114" s="12" t="s">
        <v>370</v>
      </c>
      <c r="M114" s="12" t="s">
        <v>127</v>
      </c>
      <c r="N114" s="12" t="s">
        <v>421</v>
      </c>
      <c r="O114" s="12">
        <v>86.33</v>
      </c>
      <c r="P114" s="12">
        <v>34</v>
      </c>
      <c r="Q114" s="12">
        <f t="shared" si="3"/>
        <v>29.25</v>
      </c>
      <c r="R114" s="12">
        <f t="shared" si="4"/>
        <v>43.17</v>
      </c>
      <c r="S114" s="12">
        <f t="shared" si="5"/>
        <v>72.42</v>
      </c>
      <c r="T114" s="12">
        <f ca="1">IF(S114=0,"",SUMPRODUCT(($AB$3:$AB$196=AA114)*($T$3:$T$196&gt;S114))+1)</f>
        <v>17</v>
      </c>
      <c r="U114" s="19" t="s">
        <v>32</v>
      </c>
    </row>
    <row r="115" s="4" customFormat="1" ht="17" customHeight="1" spans="1:21">
      <c r="A115" s="11">
        <f>IF(B115&lt;&gt;"",SUBTOTAL(3,$B$3:B115)+0,"")</f>
        <v>113</v>
      </c>
      <c r="B115" s="20" t="s">
        <v>422</v>
      </c>
      <c r="C115" s="21" t="s">
        <v>22</v>
      </c>
      <c r="D115" s="22" t="s">
        <v>120</v>
      </c>
      <c r="E115" s="22" t="s">
        <v>366</v>
      </c>
      <c r="F115" s="23" t="s">
        <v>373</v>
      </c>
      <c r="G115" s="23" t="s">
        <v>44</v>
      </c>
      <c r="H115" s="15" t="s">
        <v>423</v>
      </c>
      <c r="I115" s="24">
        <v>56</v>
      </c>
      <c r="J115" s="18">
        <v>19</v>
      </c>
      <c r="K115" s="12" t="s">
        <v>369</v>
      </c>
      <c r="L115" s="12" t="s">
        <v>370</v>
      </c>
      <c r="M115" s="12" t="s">
        <v>127</v>
      </c>
      <c r="N115" s="12" t="s">
        <v>424</v>
      </c>
      <c r="O115" s="12">
        <v>88.33</v>
      </c>
      <c r="P115" s="12">
        <v>26</v>
      </c>
      <c r="Q115" s="12">
        <f t="shared" si="3"/>
        <v>28</v>
      </c>
      <c r="R115" s="12">
        <f t="shared" si="4"/>
        <v>44.17</v>
      </c>
      <c r="S115" s="12">
        <f t="shared" si="5"/>
        <v>72.17</v>
      </c>
      <c r="T115" s="12">
        <f ca="1">IF(S115=0,"",SUMPRODUCT(($AB$3:$AB$196=AA115)*($T$3:$T$196&gt;S115))+1)</f>
        <v>18</v>
      </c>
      <c r="U115" s="19" t="s">
        <v>32</v>
      </c>
    </row>
    <row r="116" s="4" customFormat="1" ht="17" customHeight="1" spans="1:21">
      <c r="A116" s="11">
        <f>IF(B116&lt;&gt;"",SUBTOTAL(3,$B$3:B116)+0,"")</f>
        <v>114</v>
      </c>
      <c r="B116" s="20" t="s">
        <v>425</v>
      </c>
      <c r="C116" s="21" t="s">
        <v>22</v>
      </c>
      <c r="D116" s="22" t="s">
        <v>120</v>
      </c>
      <c r="E116" s="22" t="s">
        <v>366</v>
      </c>
      <c r="F116" s="23" t="s">
        <v>373</v>
      </c>
      <c r="G116" s="23" t="s">
        <v>54</v>
      </c>
      <c r="H116" s="15" t="s">
        <v>426</v>
      </c>
      <c r="I116" s="24">
        <v>56.5</v>
      </c>
      <c r="J116" s="18">
        <v>18</v>
      </c>
      <c r="K116" s="12" t="s">
        <v>369</v>
      </c>
      <c r="L116" s="12" t="s">
        <v>370</v>
      </c>
      <c r="M116" s="12" t="s">
        <v>127</v>
      </c>
      <c r="N116" s="12" t="s">
        <v>427</v>
      </c>
      <c r="O116" s="12">
        <v>87.33</v>
      </c>
      <c r="P116" s="12">
        <v>30</v>
      </c>
      <c r="Q116" s="12">
        <f t="shared" si="3"/>
        <v>28.25</v>
      </c>
      <c r="R116" s="12">
        <f t="shared" si="4"/>
        <v>43.67</v>
      </c>
      <c r="S116" s="12">
        <f t="shared" si="5"/>
        <v>71.92</v>
      </c>
      <c r="T116" s="12">
        <f ca="1">IF(S116=0,"",SUMPRODUCT(($AB$3:$AB$196=AA116)*($T$3:$T$196&gt;S116))+1)</f>
        <v>19</v>
      </c>
      <c r="U116" s="19" t="s">
        <v>32</v>
      </c>
    </row>
    <row r="117" s="4" customFormat="1" ht="17" customHeight="1" spans="1:21">
      <c r="A117" s="11">
        <f>IF(B117&lt;&gt;"",SUBTOTAL(3,$B$3:B117)+0,"")</f>
        <v>115</v>
      </c>
      <c r="B117" s="20" t="s">
        <v>428</v>
      </c>
      <c r="C117" s="21" t="s">
        <v>22</v>
      </c>
      <c r="D117" s="22" t="s">
        <v>120</v>
      </c>
      <c r="E117" s="22" t="s">
        <v>366</v>
      </c>
      <c r="F117" s="23" t="s">
        <v>392</v>
      </c>
      <c r="G117" s="23" t="s">
        <v>164</v>
      </c>
      <c r="H117" s="15" t="s">
        <v>429</v>
      </c>
      <c r="I117" s="24">
        <v>50.5</v>
      </c>
      <c r="J117" s="18">
        <v>22</v>
      </c>
      <c r="K117" s="12" t="s">
        <v>369</v>
      </c>
      <c r="L117" s="12" t="s">
        <v>370</v>
      </c>
      <c r="M117" s="12" t="s">
        <v>127</v>
      </c>
      <c r="N117" s="12" t="s">
        <v>430</v>
      </c>
      <c r="O117" s="12">
        <v>91.33</v>
      </c>
      <c r="P117" s="12">
        <v>10</v>
      </c>
      <c r="Q117" s="12">
        <f t="shared" si="3"/>
        <v>25.25</v>
      </c>
      <c r="R117" s="12">
        <f t="shared" si="4"/>
        <v>45.67</v>
      </c>
      <c r="S117" s="12">
        <f t="shared" si="5"/>
        <v>70.92</v>
      </c>
      <c r="T117" s="12">
        <f ca="1">IF(S117=0,"",SUMPRODUCT(($AB$3:$AB$196=AA117)*($T$3:$T$196&gt;S117))+1)</f>
        <v>20</v>
      </c>
      <c r="U117" s="19" t="s">
        <v>32</v>
      </c>
    </row>
    <row r="118" s="4" customFormat="1" ht="17.1" customHeight="1" spans="1:21">
      <c r="A118" s="11">
        <f>IF(B118&lt;&gt;"",SUBTOTAL(3,$B$3:B118)+0,"")</f>
        <v>116</v>
      </c>
      <c r="B118" s="20" t="s">
        <v>431</v>
      </c>
      <c r="C118" s="21" t="s">
        <v>22</v>
      </c>
      <c r="D118" s="22" t="s">
        <v>120</v>
      </c>
      <c r="E118" s="22" t="s">
        <v>366</v>
      </c>
      <c r="F118" s="23" t="s">
        <v>392</v>
      </c>
      <c r="G118" s="23" t="s">
        <v>211</v>
      </c>
      <c r="H118" s="15" t="s">
        <v>432</v>
      </c>
      <c r="I118" s="24">
        <v>48.5</v>
      </c>
      <c r="J118" s="18">
        <v>25</v>
      </c>
      <c r="K118" s="12" t="s">
        <v>369</v>
      </c>
      <c r="L118" s="12" t="s">
        <v>370</v>
      </c>
      <c r="M118" s="12" t="s">
        <v>127</v>
      </c>
      <c r="N118" s="12" t="s">
        <v>433</v>
      </c>
      <c r="O118" s="12">
        <v>93</v>
      </c>
      <c r="P118" s="12">
        <v>5</v>
      </c>
      <c r="Q118" s="12">
        <f t="shared" si="3"/>
        <v>24.25</v>
      </c>
      <c r="R118" s="12">
        <f t="shared" si="4"/>
        <v>46.5</v>
      </c>
      <c r="S118" s="12">
        <f t="shared" si="5"/>
        <v>70.75</v>
      </c>
      <c r="T118" s="12">
        <f ca="1">IF(S118=0,"",SUMPRODUCT(($AB$3:$AB$196=AA118)*($T$3:$T$196&gt;S118))+1)</f>
        <v>21</v>
      </c>
      <c r="U118" s="19" t="s">
        <v>64</v>
      </c>
    </row>
    <row r="119" s="4" customFormat="1" ht="17.1" customHeight="1" spans="1:21">
      <c r="A119" s="11">
        <f>IF(B119&lt;&gt;"",SUBTOTAL(3,$B$3:B119)+0,"")</f>
        <v>117</v>
      </c>
      <c r="B119" s="20" t="s">
        <v>434</v>
      </c>
      <c r="C119" s="21" t="s">
        <v>22</v>
      </c>
      <c r="D119" s="22" t="s">
        <v>120</v>
      </c>
      <c r="E119" s="22" t="s">
        <v>366</v>
      </c>
      <c r="F119" s="23" t="s">
        <v>392</v>
      </c>
      <c r="G119" s="23" t="s">
        <v>39</v>
      </c>
      <c r="H119" s="15" t="s">
        <v>435</v>
      </c>
      <c r="I119" s="24">
        <v>54.5</v>
      </c>
      <c r="J119" s="18">
        <v>20</v>
      </c>
      <c r="K119" s="12" t="s">
        <v>369</v>
      </c>
      <c r="L119" s="12" t="s">
        <v>370</v>
      </c>
      <c r="M119" s="12" t="s">
        <v>127</v>
      </c>
      <c r="N119" s="12" t="s">
        <v>436</v>
      </c>
      <c r="O119" s="12">
        <v>83.67</v>
      </c>
      <c r="P119" s="12">
        <v>38</v>
      </c>
      <c r="Q119" s="12">
        <f t="shared" si="3"/>
        <v>27.25</v>
      </c>
      <c r="R119" s="12">
        <f t="shared" si="4"/>
        <v>41.84</v>
      </c>
      <c r="S119" s="12">
        <f t="shared" si="5"/>
        <v>69.09</v>
      </c>
      <c r="T119" s="12">
        <f ca="1">IF(S119=0,"",SUMPRODUCT(($AB$3:$AB$196=AA119)*($T$3:$T$196&gt;S119))+1)</f>
        <v>22</v>
      </c>
      <c r="U119" s="19" t="s">
        <v>64</v>
      </c>
    </row>
    <row r="120" s="4" customFormat="1" ht="17.1" customHeight="1" spans="1:21">
      <c r="A120" s="11">
        <f>IF(B120&lt;&gt;"",SUBTOTAL(3,$B$3:B120)+0,"")</f>
        <v>118</v>
      </c>
      <c r="B120" s="20" t="s">
        <v>437</v>
      </c>
      <c r="C120" s="21" t="s">
        <v>22</v>
      </c>
      <c r="D120" s="22" t="s">
        <v>120</v>
      </c>
      <c r="E120" s="22" t="s">
        <v>366</v>
      </c>
      <c r="F120" s="23" t="s">
        <v>367</v>
      </c>
      <c r="G120" s="23" t="s">
        <v>79</v>
      </c>
      <c r="H120" s="15" t="s">
        <v>438</v>
      </c>
      <c r="I120" s="24">
        <v>47</v>
      </c>
      <c r="J120" s="18">
        <v>27</v>
      </c>
      <c r="K120" s="12" t="s">
        <v>369</v>
      </c>
      <c r="L120" s="12" t="s">
        <v>370</v>
      </c>
      <c r="M120" s="12" t="s">
        <v>127</v>
      </c>
      <c r="N120" s="12" t="s">
        <v>439</v>
      </c>
      <c r="O120" s="12">
        <v>89.67</v>
      </c>
      <c r="P120" s="12">
        <v>19</v>
      </c>
      <c r="Q120" s="12">
        <f t="shared" si="3"/>
        <v>23.5</v>
      </c>
      <c r="R120" s="12">
        <f t="shared" si="4"/>
        <v>44.84</v>
      </c>
      <c r="S120" s="12">
        <f t="shared" si="5"/>
        <v>68.34</v>
      </c>
      <c r="T120" s="12">
        <f ca="1">IF(S120=0,"",SUMPRODUCT(($AB$3:$AB$196=AA120)*($T$3:$T$196&gt;S120))+1)</f>
        <v>23</v>
      </c>
      <c r="U120" s="19" t="s">
        <v>64</v>
      </c>
    </row>
    <row r="121" s="4" customFormat="1" ht="17.1" customHeight="1" spans="1:21">
      <c r="A121" s="11">
        <f>IF(B121&lt;&gt;"",SUBTOTAL(3,$B$3:B121)+0,"")</f>
        <v>119</v>
      </c>
      <c r="B121" s="20" t="s">
        <v>440</v>
      </c>
      <c r="C121" s="21" t="s">
        <v>22</v>
      </c>
      <c r="D121" s="22" t="s">
        <v>120</v>
      </c>
      <c r="E121" s="22" t="s">
        <v>366</v>
      </c>
      <c r="F121" s="23" t="s">
        <v>373</v>
      </c>
      <c r="G121" s="23" t="s">
        <v>75</v>
      </c>
      <c r="H121" s="15" t="s">
        <v>441</v>
      </c>
      <c r="I121" s="24">
        <v>43.5</v>
      </c>
      <c r="J121" s="18">
        <v>30</v>
      </c>
      <c r="K121" s="12" t="s">
        <v>369</v>
      </c>
      <c r="L121" s="12" t="s">
        <v>370</v>
      </c>
      <c r="M121" s="12" t="s">
        <v>127</v>
      </c>
      <c r="N121" s="12" t="s">
        <v>442</v>
      </c>
      <c r="O121" s="12">
        <v>91.67</v>
      </c>
      <c r="P121" s="12">
        <v>9</v>
      </c>
      <c r="Q121" s="12">
        <f t="shared" si="3"/>
        <v>21.75</v>
      </c>
      <c r="R121" s="12">
        <f t="shared" si="4"/>
        <v>45.84</v>
      </c>
      <c r="S121" s="12">
        <f t="shared" si="5"/>
        <v>67.59</v>
      </c>
      <c r="T121" s="12">
        <f ca="1">IF(S121=0,"",SUMPRODUCT(($AB$3:$AB$196=AA121)*($T$3:$T$196&gt;S121))+1)</f>
        <v>24</v>
      </c>
      <c r="U121" s="19" t="s">
        <v>64</v>
      </c>
    </row>
    <row r="122" s="4" customFormat="1" ht="17.1" customHeight="1" spans="1:21">
      <c r="A122" s="11">
        <f>IF(B122&lt;&gt;"",SUBTOTAL(3,$B$3:B122)+0,"")</f>
        <v>120</v>
      </c>
      <c r="B122" s="20" t="s">
        <v>443</v>
      </c>
      <c r="C122" s="21" t="s">
        <v>22</v>
      </c>
      <c r="D122" s="22" t="s">
        <v>120</v>
      </c>
      <c r="E122" s="22" t="s">
        <v>366</v>
      </c>
      <c r="F122" s="23" t="s">
        <v>373</v>
      </c>
      <c r="G122" s="23" t="s">
        <v>97</v>
      </c>
      <c r="H122" s="15" t="s">
        <v>444</v>
      </c>
      <c r="I122" s="24">
        <v>52</v>
      </c>
      <c r="J122" s="18">
        <v>21</v>
      </c>
      <c r="K122" s="12" t="s">
        <v>369</v>
      </c>
      <c r="L122" s="12" t="s">
        <v>370</v>
      </c>
      <c r="M122" s="12" t="s">
        <v>127</v>
      </c>
      <c r="N122" s="12" t="s">
        <v>445</v>
      </c>
      <c r="O122" s="12">
        <v>83</v>
      </c>
      <c r="P122" s="12">
        <v>39</v>
      </c>
      <c r="Q122" s="12">
        <f t="shared" si="3"/>
        <v>26</v>
      </c>
      <c r="R122" s="12">
        <f t="shared" si="4"/>
        <v>41.5</v>
      </c>
      <c r="S122" s="12">
        <f t="shared" si="5"/>
        <v>67.5</v>
      </c>
      <c r="T122" s="12">
        <f ca="1">IF(S122=0,"",SUMPRODUCT(($AB$3:$AB$196=AA122)*($T$3:$T$196&gt;S122))+1)</f>
        <v>25</v>
      </c>
      <c r="U122" s="19" t="s">
        <v>64</v>
      </c>
    </row>
    <row r="123" s="4" customFormat="1" ht="17.1" customHeight="1" spans="1:21">
      <c r="A123" s="11">
        <f>IF(B123&lt;&gt;"",SUBTOTAL(3,$B$3:B123)+0,"")</f>
        <v>121</v>
      </c>
      <c r="B123" s="20" t="s">
        <v>446</v>
      </c>
      <c r="C123" s="21" t="s">
        <v>22</v>
      </c>
      <c r="D123" s="22" t="s">
        <v>120</v>
      </c>
      <c r="E123" s="22" t="s">
        <v>366</v>
      </c>
      <c r="F123" s="23" t="s">
        <v>392</v>
      </c>
      <c r="G123" s="23" t="s">
        <v>35</v>
      </c>
      <c r="H123" s="15" t="s">
        <v>447</v>
      </c>
      <c r="I123" s="24">
        <v>43</v>
      </c>
      <c r="J123" s="18">
        <v>32</v>
      </c>
      <c r="K123" s="12" t="s">
        <v>369</v>
      </c>
      <c r="L123" s="12" t="s">
        <v>370</v>
      </c>
      <c r="M123" s="12" t="s">
        <v>127</v>
      </c>
      <c r="N123" s="12" t="s">
        <v>448</v>
      </c>
      <c r="O123" s="12">
        <v>92</v>
      </c>
      <c r="P123" s="12">
        <v>7</v>
      </c>
      <c r="Q123" s="12">
        <f t="shared" si="3"/>
        <v>21.5</v>
      </c>
      <c r="R123" s="12">
        <f t="shared" si="4"/>
        <v>46</v>
      </c>
      <c r="S123" s="12">
        <f t="shared" si="5"/>
        <v>67.5</v>
      </c>
      <c r="T123" s="12">
        <f ca="1">IF(S123=0,"",SUMPRODUCT(($AB$3:$AB$196=AA123)*($T$3:$T$196&gt;S123))+1)</f>
        <v>25</v>
      </c>
      <c r="U123" s="19" t="s">
        <v>64</v>
      </c>
    </row>
    <row r="124" s="4" customFormat="1" ht="17.1" customHeight="1" spans="1:21">
      <c r="A124" s="11">
        <f>IF(B124&lt;&gt;"",SUBTOTAL(3,$B$3:B124)+0,"")</f>
        <v>122</v>
      </c>
      <c r="B124" s="20" t="s">
        <v>449</v>
      </c>
      <c r="C124" s="21" t="s">
        <v>22</v>
      </c>
      <c r="D124" s="22" t="s">
        <v>120</v>
      </c>
      <c r="E124" s="22" t="s">
        <v>366</v>
      </c>
      <c r="F124" s="23" t="s">
        <v>367</v>
      </c>
      <c r="G124" s="23" t="s">
        <v>44</v>
      </c>
      <c r="H124" s="15" t="s">
        <v>450</v>
      </c>
      <c r="I124" s="24">
        <v>43.5</v>
      </c>
      <c r="J124" s="18">
        <v>30</v>
      </c>
      <c r="K124" s="12" t="s">
        <v>369</v>
      </c>
      <c r="L124" s="12" t="s">
        <v>370</v>
      </c>
      <c r="M124" s="12" t="s">
        <v>127</v>
      </c>
      <c r="N124" s="12" t="s">
        <v>451</v>
      </c>
      <c r="O124" s="12">
        <v>90.33</v>
      </c>
      <c r="P124" s="12">
        <v>17</v>
      </c>
      <c r="Q124" s="12">
        <f t="shared" si="3"/>
        <v>21.75</v>
      </c>
      <c r="R124" s="12">
        <f t="shared" si="4"/>
        <v>45.17</v>
      </c>
      <c r="S124" s="12">
        <f t="shared" si="5"/>
        <v>66.92</v>
      </c>
      <c r="T124" s="12">
        <f ca="1">IF(S124=0,"",SUMPRODUCT(($AB$3:$AB$196=AA124)*($T$3:$T$196&gt;S124))+1)</f>
        <v>27</v>
      </c>
      <c r="U124" s="19" t="s">
        <v>64</v>
      </c>
    </row>
    <row r="125" s="3" customFormat="1" ht="17" customHeight="1" spans="1:21">
      <c r="A125" s="11">
        <f>IF(B125&lt;&gt;"",SUBTOTAL(3,$B$3:B125)+0,"")</f>
        <v>123</v>
      </c>
      <c r="B125" s="20" t="s">
        <v>452</v>
      </c>
      <c r="C125" s="21" t="s">
        <v>22</v>
      </c>
      <c r="D125" s="22" t="s">
        <v>120</v>
      </c>
      <c r="E125" s="22" t="s">
        <v>366</v>
      </c>
      <c r="F125" s="23" t="s">
        <v>373</v>
      </c>
      <c r="G125" s="23" t="s">
        <v>83</v>
      </c>
      <c r="H125" s="15" t="s">
        <v>453</v>
      </c>
      <c r="I125" s="24">
        <v>50.5</v>
      </c>
      <c r="J125" s="18">
        <v>22</v>
      </c>
      <c r="K125" s="12" t="s">
        <v>369</v>
      </c>
      <c r="L125" s="12" t="s">
        <v>370</v>
      </c>
      <c r="M125" s="12" t="s">
        <v>127</v>
      </c>
      <c r="N125" s="12" t="s">
        <v>454</v>
      </c>
      <c r="O125" s="12">
        <v>82.33</v>
      </c>
      <c r="P125" s="12">
        <v>40</v>
      </c>
      <c r="Q125" s="12">
        <f t="shared" si="3"/>
        <v>25.25</v>
      </c>
      <c r="R125" s="12">
        <f t="shared" si="4"/>
        <v>41.17</v>
      </c>
      <c r="S125" s="12">
        <f t="shared" si="5"/>
        <v>66.42</v>
      </c>
      <c r="T125" s="12">
        <f ca="1">IF(S125=0,"",SUMPRODUCT(($AB$3:$AB$196=AA125)*($T$3:$T$196&gt;S125))+1)</f>
        <v>28</v>
      </c>
      <c r="U125" s="19" t="s">
        <v>64</v>
      </c>
    </row>
    <row r="126" s="3" customFormat="1" ht="17" customHeight="1" spans="1:21">
      <c r="A126" s="11">
        <f>IF(B126&lt;&gt;"",SUBTOTAL(3,$B$3:B126)+0,"")</f>
        <v>124</v>
      </c>
      <c r="B126" s="20" t="s">
        <v>455</v>
      </c>
      <c r="C126" s="21" t="s">
        <v>22</v>
      </c>
      <c r="D126" s="22" t="s">
        <v>120</v>
      </c>
      <c r="E126" s="22" t="s">
        <v>366</v>
      </c>
      <c r="F126" s="23" t="s">
        <v>373</v>
      </c>
      <c r="G126" s="23" t="s">
        <v>147</v>
      </c>
      <c r="H126" s="15" t="s">
        <v>456</v>
      </c>
      <c r="I126" s="24">
        <v>40.5</v>
      </c>
      <c r="J126" s="18">
        <v>34</v>
      </c>
      <c r="K126" s="12" t="s">
        <v>369</v>
      </c>
      <c r="L126" s="12" t="s">
        <v>370</v>
      </c>
      <c r="M126" s="12" t="s">
        <v>127</v>
      </c>
      <c r="N126" s="12" t="s">
        <v>457</v>
      </c>
      <c r="O126" s="12">
        <v>90.67</v>
      </c>
      <c r="P126" s="12">
        <v>13</v>
      </c>
      <c r="Q126" s="12">
        <f t="shared" si="3"/>
        <v>20.25</v>
      </c>
      <c r="R126" s="12">
        <f t="shared" si="4"/>
        <v>45.34</v>
      </c>
      <c r="S126" s="12">
        <f t="shared" si="5"/>
        <v>65.59</v>
      </c>
      <c r="T126" s="12">
        <f ca="1">IF(S126=0,"",SUMPRODUCT(($AB$3:$AB$196=AA126)*($T$3:$T$196&gt;S126))+1)</f>
        <v>29</v>
      </c>
      <c r="U126" s="19" t="s">
        <v>64</v>
      </c>
    </row>
    <row r="127" s="3" customFormat="1" ht="17" customHeight="1" spans="1:21">
      <c r="A127" s="11">
        <f>IF(B127&lt;&gt;"",SUBTOTAL(3,$B$3:B127)+0,"")</f>
        <v>125</v>
      </c>
      <c r="B127" s="20" t="s">
        <v>458</v>
      </c>
      <c r="C127" s="21" t="s">
        <v>22</v>
      </c>
      <c r="D127" s="22" t="s">
        <v>120</v>
      </c>
      <c r="E127" s="22" t="s">
        <v>366</v>
      </c>
      <c r="F127" s="23" t="s">
        <v>367</v>
      </c>
      <c r="G127" s="23" t="s">
        <v>171</v>
      </c>
      <c r="H127" s="15" t="s">
        <v>459</v>
      </c>
      <c r="I127" s="24">
        <v>44</v>
      </c>
      <c r="J127" s="18">
        <v>29</v>
      </c>
      <c r="K127" s="12" t="s">
        <v>369</v>
      </c>
      <c r="L127" s="12" t="s">
        <v>370</v>
      </c>
      <c r="M127" s="12" t="s">
        <v>127</v>
      </c>
      <c r="N127" s="12" t="s">
        <v>460</v>
      </c>
      <c r="O127" s="12">
        <v>85.33</v>
      </c>
      <c r="P127" s="12">
        <v>36</v>
      </c>
      <c r="Q127" s="12">
        <f t="shared" si="3"/>
        <v>22</v>
      </c>
      <c r="R127" s="12">
        <f t="shared" si="4"/>
        <v>42.67</v>
      </c>
      <c r="S127" s="12">
        <f t="shared" si="5"/>
        <v>64.67</v>
      </c>
      <c r="T127" s="12">
        <f ca="1">IF(S127=0,"",SUMPRODUCT(($AB$3:$AB$196=AA127)*($T$3:$T$196&gt;S127))+1)</f>
        <v>30</v>
      </c>
      <c r="U127" s="19" t="s">
        <v>64</v>
      </c>
    </row>
    <row r="128" s="3" customFormat="1" ht="17" customHeight="1" spans="1:21">
      <c r="A128" s="11">
        <f>IF(B128&lt;&gt;"",SUBTOTAL(3,$B$3:B128)+0,"")</f>
        <v>126</v>
      </c>
      <c r="B128" s="20" t="s">
        <v>461</v>
      </c>
      <c r="C128" s="21" t="s">
        <v>22</v>
      </c>
      <c r="D128" s="22" t="s">
        <v>120</v>
      </c>
      <c r="E128" s="22" t="s">
        <v>366</v>
      </c>
      <c r="F128" s="23" t="s">
        <v>367</v>
      </c>
      <c r="G128" s="23" t="s">
        <v>87</v>
      </c>
      <c r="H128" s="15" t="s">
        <v>462</v>
      </c>
      <c r="I128" s="24">
        <v>40.5</v>
      </c>
      <c r="J128" s="18">
        <v>34</v>
      </c>
      <c r="K128" s="12" t="s">
        <v>369</v>
      </c>
      <c r="L128" s="12" t="s">
        <v>370</v>
      </c>
      <c r="M128" s="12" t="s">
        <v>127</v>
      </c>
      <c r="N128" s="12" t="s">
        <v>463</v>
      </c>
      <c r="O128" s="12">
        <v>88.67</v>
      </c>
      <c r="P128" s="12">
        <v>25</v>
      </c>
      <c r="Q128" s="12">
        <f t="shared" si="3"/>
        <v>20.25</v>
      </c>
      <c r="R128" s="12">
        <f t="shared" si="4"/>
        <v>44.34</v>
      </c>
      <c r="S128" s="12">
        <f t="shared" si="5"/>
        <v>64.59</v>
      </c>
      <c r="T128" s="12">
        <f ca="1">IF(S128=0,"",SUMPRODUCT(($AB$3:$AB$196=AA128)*($T$3:$T$196&gt;S128))+1)</f>
        <v>31</v>
      </c>
      <c r="U128" s="19" t="s">
        <v>64</v>
      </c>
    </row>
    <row r="129" s="4" customFormat="1" ht="17" customHeight="1" spans="1:21">
      <c r="A129" s="11">
        <f>IF(B129&lt;&gt;"",SUBTOTAL(3,$B$3:B129)+0,"")</f>
        <v>127</v>
      </c>
      <c r="B129" s="20" t="s">
        <v>464</v>
      </c>
      <c r="C129" s="21" t="s">
        <v>22</v>
      </c>
      <c r="D129" s="22" t="s">
        <v>120</v>
      </c>
      <c r="E129" s="22" t="s">
        <v>366</v>
      </c>
      <c r="F129" s="23" t="s">
        <v>392</v>
      </c>
      <c r="G129" s="23" t="s">
        <v>123</v>
      </c>
      <c r="H129" s="15" t="s">
        <v>465</v>
      </c>
      <c r="I129" s="24">
        <v>36</v>
      </c>
      <c r="J129" s="18">
        <v>42</v>
      </c>
      <c r="K129" s="12" t="s">
        <v>369</v>
      </c>
      <c r="L129" s="12" t="s">
        <v>370</v>
      </c>
      <c r="M129" s="12" t="s">
        <v>127</v>
      </c>
      <c r="N129" s="12" t="s">
        <v>466</v>
      </c>
      <c r="O129" s="12">
        <v>91.33</v>
      </c>
      <c r="P129" s="12">
        <v>10</v>
      </c>
      <c r="Q129" s="12">
        <f t="shared" si="3"/>
        <v>18</v>
      </c>
      <c r="R129" s="12">
        <f t="shared" si="4"/>
        <v>45.67</v>
      </c>
      <c r="S129" s="12">
        <f t="shared" si="5"/>
        <v>63.67</v>
      </c>
      <c r="T129" s="12">
        <f ca="1">IF(S129=0,"",SUMPRODUCT(($AB$3:$AB$196=AA129)*($T$3:$T$196&gt;S129))+1)</f>
        <v>32</v>
      </c>
      <c r="U129" s="19" t="s">
        <v>64</v>
      </c>
    </row>
    <row r="130" s="4" customFormat="1" ht="17" customHeight="1" spans="1:21">
      <c r="A130" s="11">
        <f>IF(B130&lt;&gt;"",SUBTOTAL(3,$B$3:B130)+0,"")</f>
        <v>128</v>
      </c>
      <c r="B130" s="20" t="s">
        <v>467</v>
      </c>
      <c r="C130" s="21" t="s">
        <v>22</v>
      </c>
      <c r="D130" s="22" t="s">
        <v>120</v>
      </c>
      <c r="E130" s="22" t="s">
        <v>366</v>
      </c>
      <c r="F130" s="23" t="s">
        <v>392</v>
      </c>
      <c r="G130" s="23" t="s">
        <v>26</v>
      </c>
      <c r="H130" s="15" t="s">
        <v>468</v>
      </c>
      <c r="I130" s="24">
        <v>36</v>
      </c>
      <c r="J130" s="18">
        <v>42</v>
      </c>
      <c r="K130" s="12" t="s">
        <v>369</v>
      </c>
      <c r="L130" s="12" t="s">
        <v>370</v>
      </c>
      <c r="M130" s="12" t="s">
        <v>127</v>
      </c>
      <c r="N130" s="12" t="s">
        <v>469</v>
      </c>
      <c r="O130" s="12">
        <v>90.67</v>
      </c>
      <c r="P130" s="12">
        <v>13</v>
      </c>
      <c r="Q130" s="12">
        <f t="shared" si="3"/>
        <v>18</v>
      </c>
      <c r="R130" s="12">
        <f t="shared" si="4"/>
        <v>45.34</v>
      </c>
      <c r="S130" s="12">
        <f t="shared" si="5"/>
        <v>63.34</v>
      </c>
      <c r="T130" s="12">
        <f ca="1">IF(S130=0,"",SUMPRODUCT(($AB$3:$AB$196=AA130)*($T$3:$T$196&gt;S130))+1)</f>
        <v>33</v>
      </c>
      <c r="U130" s="19" t="s">
        <v>64</v>
      </c>
    </row>
    <row r="131" s="4" customFormat="1" ht="17" customHeight="1" spans="1:21">
      <c r="A131" s="11">
        <f>IF(B131&lt;&gt;"",SUBTOTAL(3,$B$3:B131)+0,"")</f>
        <v>129</v>
      </c>
      <c r="B131" s="20" t="s">
        <v>470</v>
      </c>
      <c r="C131" s="21" t="s">
        <v>22</v>
      </c>
      <c r="D131" s="22" t="s">
        <v>120</v>
      </c>
      <c r="E131" s="22" t="s">
        <v>366</v>
      </c>
      <c r="F131" s="23" t="s">
        <v>367</v>
      </c>
      <c r="G131" s="23" t="s">
        <v>178</v>
      </c>
      <c r="H131" s="15" t="s">
        <v>471</v>
      </c>
      <c r="I131" s="24">
        <v>37.5</v>
      </c>
      <c r="J131" s="18">
        <v>38</v>
      </c>
      <c r="K131" s="12" t="s">
        <v>369</v>
      </c>
      <c r="L131" s="12" t="s">
        <v>370</v>
      </c>
      <c r="M131" s="12" t="s">
        <v>127</v>
      </c>
      <c r="N131" s="12" t="s">
        <v>472</v>
      </c>
      <c r="O131" s="12">
        <v>89</v>
      </c>
      <c r="P131" s="12">
        <v>23</v>
      </c>
      <c r="Q131" s="12">
        <f t="shared" ref="Q131:Q194" si="6">ROUND(I131*0.5,2)</f>
        <v>18.75</v>
      </c>
      <c r="R131" s="12">
        <f t="shared" ref="R131:R194" si="7">ROUND(O131*0.5,2)</f>
        <v>44.5</v>
      </c>
      <c r="S131" s="12">
        <f t="shared" ref="S131:S194" si="8">Q131+R131</f>
        <v>63.25</v>
      </c>
      <c r="T131" s="12">
        <f ca="1">IF(S131=0,"",SUMPRODUCT(($AB$3:$AB$196=AA131)*($T$3:$T$196&gt;S131))+1)</f>
        <v>34</v>
      </c>
      <c r="U131" s="19" t="s">
        <v>64</v>
      </c>
    </row>
    <row r="132" s="4" customFormat="1" ht="17" customHeight="1" spans="1:21">
      <c r="A132" s="11">
        <f>IF(B132&lt;&gt;"",SUBTOTAL(3,$B$3:B132)+0,"")</f>
        <v>130</v>
      </c>
      <c r="B132" s="20" t="s">
        <v>473</v>
      </c>
      <c r="C132" s="21" t="s">
        <v>22</v>
      </c>
      <c r="D132" s="22" t="s">
        <v>120</v>
      </c>
      <c r="E132" s="22" t="s">
        <v>366</v>
      </c>
      <c r="F132" s="23" t="s">
        <v>373</v>
      </c>
      <c r="G132" s="23" t="s">
        <v>49</v>
      </c>
      <c r="H132" s="15" t="s">
        <v>474</v>
      </c>
      <c r="I132" s="24">
        <v>36.5</v>
      </c>
      <c r="J132" s="18">
        <v>40</v>
      </c>
      <c r="K132" s="12" t="s">
        <v>369</v>
      </c>
      <c r="L132" s="12" t="s">
        <v>370</v>
      </c>
      <c r="M132" s="12" t="s">
        <v>127</v>
      </c>
      <c r="N132" s="12" t="s">
        <v>475</v>
      </c>
      <c r="O132" s="12">
        <v>89.67</v>
      </c>
      <c r="P132" s="12">
        <v>19</v>
      </c>
      <c r="Q132" s="12">
        <f t="shared" si="6"/>
        <v>18.25</v>
      </c>
      <c r="R132" s="12">
        <f t="shared" si="7"/>
        <v>44.84</v>
      </c>
      <c r="S132" s="12">
        <f t="shared" si="8"/>
        <v>63.09</v>
      </c>
      <c r="T132" s="12">
        <f ca="1">IF(S132=0,"",SUMPRODUCT(($AB$3:$AB$196=AA132)*($T$3:$T$196&gt;S132))+1)</f>
        <v>35</v>
      </c>
      <c r="U132" s="19" t="s">
        <v>64</v>
      </c>
    </row>
    <row r="133" s="4" customFormat="1" ht="17" customHeight="1" spans="1:21">
      <c r="A133" s="11">
        <f>IF(B133&lt;&gt;"",SUBTOTAL(3,$B$3:B133)+0,"")</f>
        <v>131</v>
      </c>
      <c r="B133" s="20" t="s">
        <v>476</v>
      </c>
      <c r="C133" s="21" t="s">
        <v>22</v>
      </c>
      <c r="D133" s="22" t="s">
        <v>120</v>
      </c>
      <c r="E133" s="22" t="s">
        <v>366</v>
      </c>
      <c r="F133" s="23" t="s">
        <v>392</v>
      </c>
      <c r="G133" s="23" t="s">
        <v>111</v>
      </c>
      <c r="H133" s="15" t="s">
        <v>477</v>
      </c>
      <c r="I133" s="24">
        <v>37.5</v>
      </c>
      <c r="J133" s="18">
        <v>38</v>
      </c>
      <c r="K133" s="12" t="s">
        <v>369</v>
      </c>
      <c r="L133" s="12" t="s">
        <v>370</v>
      </c>
      <c r="M133" s="12" t="s">
        <v>127</v>
      </c>
      <c r="N133" s="12" t="s">
        <v>478</v>
      </c>
      <c r="O133" s="12">
        <v>85.33</v>
      </c>
      <c r="P133" s="12">
        <v>36</v>
      </c>
      <c r="Q133" s="12">
        <f t="shared" si="6"/>
        <v>18.75</v>
      </c>
      <c r="R133" s="12">
        <f t="shared" si="7"/>
        <v>42.67</v>
      </c>
      <c r="S133" s="12">
        <f t="shared" si="8"/>
        <v>61.42</v>
      </c>
      <c r="T133" s="12">
        <f ca="1">IF(S133=0,"",SUMPRODUCT(($AB$3:$AB$196=AA133)*($T$3:$T$196&gt;S133))+1)</f>
        <v>36</v>
      </c>
      <c r="U133" s="19" t="s">
        <v>64</v>
      </c>
    </row>
    <row r="134" s="4" customFormat="1" ht="17" customHeight="1" spans="1:21">
      <c r="A134" s="11">
        <f>IF(B134&lt;&gt;"",SUBTOTAL(3,$B$3:B134)+0,"")</f>
        <v>132</v>
      </c>
      <c r="B134" s="20" t="s">
        <v>479</v>
      </c>
      <c r="C134" s="21" t="s">
        <v>22</v>
      </c>
      <c r="D134" s="22" t="s">
        <v>120</v>
      </c>
      <c r="E134" s="22" t="s">
        <v>366</v>
      </c>
      <c r="F134" s="23" t="s">
        <v>392</v>
      </c>
      <c r="G134" s="23" t="s">
        <v>275</v>
      </c>
      <c r="H134" s="15" t="s">
        <v>480</v>
      </c>
      <c r="I134" s="24">
        <v>32.5</v>
      </c>
      <c r="J134" s="18">
        <v>45</v>
      </c>
      <c r="K134" s="12" t="s">
        <v>369</v>
      </c>
      <c r="L134" s="12" t="s">
        <v>370</v>
      </c>
      <c r="M134" s="12" t="s">
        <v>127</v>
      </c>
      <c r="N134" s="12" t="s">
        <v>481</v>
      </c>
      <c r="O134" s="12">
        <v>89.67</v>
      </c>
      <c r="P134" s="12">
        <v>19</v>
      </c>
      <c r="Q134" s="12">
        <f t="shared" si="6"/>
        <v>16.25</v>
      </c>
      <c r="R134" s="12">
        <f t="shared" si="7"/>
        <v>44.84</v>
      </c>
      <c r="S134" s="12">
        <f t="shared" si="8"/>
        <v>61.09</v>
      </c>
      <c r="T134" s="12">
        <f ca="1">IF(S134=0,"",SUMPRODUCT(($AB$3:$AB$196=AA134)*($T$3:$T$196&gt;S134))+1)</f>
        <v>37</v>
      </c>
      <c r="U134" s="19" t="s">
        <v>64</v>
      </c>
    </row>
    <row r="135" s="4" customFormat="1" ht="17" customHeight="1" spans="1:21">
      <c r="A135" s="11">
        <f>IF(B135&lt;&gt;"",SUBTOTAL(3,$B$3:B135)+0,"")</f>
        <v>133</v>
      </c>
      <c r="B135" s="20" t="s">
        <v>482</v>
      </c>
      <c r="C135" s="21" t="s">
        <v>22</v>
      </c>
      <c r="D135" s="22" t="s">
        <v>120</v>
      </c>
      <c r="E135" s="22" t="s">
        <v>366</v>
      </c>
      <c r="F135" s="23" t="s">
        <v>367</v>
      </c>
      <c r="G135" s="23" t="s">
        <v>71</v>
      </c>
      <c r="H135" s="15" t="s">
        <v>483</v>
      </c>
      <c r="I135" s="24">
        <v>39</v>
      </c>
      <c r="J135" s="18">
        <v>37</v>
      </c>
      <c r="K135" s="12" t="s">
        <v>369</v>
      </c>
      <c r="L135" s="12" t="s">
        <v>370</v>
      </c>
      <c r="M135" s="12" t="s">
        <v>127</v>
      </c>
      <c r="N135" s="12" t="s">
        <v>484</v>
      </c>
      <c r="O135" s="12">
        <v>82.33</v>
      </c>
      <c r="P135" s="12">
        <v>40</v>
      </c>
      <c r="Q135" s="12">
        <f t="shared" si="6"/>
        <v>19.5</v>
      </c>
      <c r="R135" s="12">
        <f t="shared" si="7"/>
        <v>41.17</v>
      </c>
      <c r="S135" s="12">
        <f t="shared" si="8"/>
        <v>60.67</v>
      </c>
      <c r="T135" s="12">
        <f ca="1">IF(S135=0,"",SUMPRODUCT(($AB$3:$AB$196=AA135)*($T$3:$T$196&gt;S135))+1)</f>
        <v>38</v>
      </c>
      <c r="U135" s="19" t="s">
        <v>64</v>
      </c>
    </row>
    <row r="136" s="4" customFormat="1" ht="17" customHeight="1" spans="1:21">
      <c r="A136" s="11">
        <f>IF(B136&lt;&gt;"",SUBTOTAL(3,$B$3:B136)+0,"")</f>
        <v>134</v>
      </c>
      <c r="B136" s="20" t="s">
        <v>485</v>
      </c>
      <c r="C136" s="21" t="s">
        <v>22</v>
      </c>
      <c r="D136" s="22" t="s">
        <v>120</v>
      </c>
      <c r="E136" s="22" t="s">
        <v>366</v>
      </c>
      <c r="F136" s="23" t="s">
        <v>392</v>
      </c>
      <c r="G136" s="23" t="s">
        <v>83</v>
      </c>
      <c r="H136" s="15" t="s">
        <v>486</v>
      </c>
      <c r="I136" s="24">
        <v>35.5</v>
      </c>
      <c r="J136" s="18">
        <v>44</v>
      </c>
      <c r="K136" s="12" t="s">
        <v>369</v>
      </c>
      <c r="L136" s="12" t="s">
        <v>370</v>
      </c>
      <c r="M136" s="12" t="s">
        <v>127</v>
      </c>
      <c r="N136" s="12" t="s">
        <v>487</v>
      </c>
      <c r="O136" s="12">
        <v>85.67</v>
      </c>
      <c r="P136" s="12">
        <v>35</v>
      </c>
      <c r="Q136" s="12">
        <f t="shared" si="6"/>
        <v>17.75</v>
      </c>
      <c r="R136" s="12">
        <f t="shared" si="7"/>
        <v>42.84</v>
      </c>
      <c r="S136" s="12">
        <f t="shared" si="8"/>
        <v>60.59</v>
      </c>
      <c r="T136" s="12">
        <f ca="1">IF(S136=0,"",SUMPRODUCT(($AB$3:$AB$196=AA136)*($T$3:$T$196&gt;S136))+1)</f>
        <v>39</v>
      </c>
      <c r="U136" s="19" t="s">
        <v>64</v>
      </c>
    </row>
    <row r="137" s="4" customFormat="1" ht="17" customHeight="1" spans="1:21">
      <c r="A137" s="11">
        <f>IF(B137&lt;&gt;"",SUBTOTAL(3,$B$3:B137)+0,"")</f>
        <v>135</v>
      </c>
      <c r="B137" s="20" t="s">
        <v>488</v>
      </c>
      <c r="C137" s="21" t="s">
        <v>22</v>
      </c>
      <c r="D137" s="22" t="s">
        <v>120</v>
      </c>
      <c r="E137" s="22" t="s">
        <v>366</v>
      </c>
      <c r="F137" s="23" t="s">
        <v>392</v>
      </c>
      <c r="G137" s="23" t="s">
        <v>218</v>
      </c>
      <c r="H137" s="15" t="s">
        <v>489</v>
      </c>
      <c r="I137" s="24">
        <v>40</v>
      </c>
      <c r="J137" s="18">
        <v>36</v>
      </c>
      <c r="K137" s="12" t="s">
        <v>369</v>
      </c>
      <c r="L137" s="12" t="s">
        <v>370</v>
      </c>
      <c r="M137" s="12" t="s">
        <v>127</v>
      </c>
      <c r="N137" s="12" t="s">
        <v>490</v>
      </c>
      <c r="O137" s="12">
        <v>81</v>
      </c>
      <c r="P137" s="12">
        <v>42</v>
      </c>
      <c r="Q137" s="12">
        <f t="shared" si="6"/>
        <v>20</v>
      </c>
      <c r="R137" s="12">
        <f t="shared" si="7"/>
        <v>40.5</v>
      </c>
      <c r="S137" s="12">
        <f t="shared" si="8"/>
        <v>60.5</v>
      </c>
      <c r="T137" s="12">
        <f ca="1">IF(S137=0,"",SUMPRODUCT(($AB$3:$AB$196=AA137)*($T$3:$T$196&gt;S137))+1)</f>
        <v>40</v>
      </c>
      <c r="U137" s="19" t="s">
        <v>64</v>
      </c>
    </row>
    <row r="138" s="4" customFormat="1" ht="17" customHeight="1" spans="1:21">
      <c r="A138" s="11">
        <f>IF(B138&lt;&gt;"",SUBTOTAL(3,$B$3:B138)+0,"")</f>
        <v>136</v>
      </c>
      <c r="B138" s="20" t="s">
        <v>491</v>
      </c>
      <c r="C138" s="21" t="s">
        <v>22</v>
      </c>
      <c r="D138" s="22" t="s">
        <v>120</v>
      </c>
      <c r="E138" s="22" t="s">
        <v>366</v>
      </c>
      <c r="F138" s="23" t="s">
        <v>373</v>
      </c>
      <c r="G138" s="23" t="s">
        <v>218</v>
      </c>
      <c r="H138" s="15" t="s">
        <v>492</v>
      </c>
      <c r="I138" s="24">
        <v>41</v>
      </c>
      <c r="J138" s="18">
        <v>33</v>
      </c>
      <c r="K138" s="12" t="s">
        <v>369</v>
      </c>
      <c r="L138" s="12" t="s">
        <v>370</v>
      </c>
      <c r="M138" s="12" t="s">
        <v>127</v>
      </c>
      <c r="N138" s="12" t="s">
        <v>493</v>
      </c>
      <c r="O138" s="12">
        <v>79.67</v>
      </c>
      <c r="P138" s="12">
        <v>43</v>
      </c>
      <c r="Q138" s="12">
        <f t="shared" si="6"/>
        <v>20.5</v>
      </c>
      <c r="R138" s="12">
        <f t="shared" si="7"/>
        <v>39.84</v>
      </c>
      <c r="S138" s="12">
        <f t="shared" si="8"/>
        <v>60.34</v>
      </c>
      <c r="T138" s="12">
        <f ca="1">IF(S138=0,"",SUMPRODUCT(($AB$3:$AB$196=AA138)*($T$3:$T$196&gt;S138))+1)</f>
        <v>41</v>
      </c>
      <c r="U138" s="19" t="s">
        <v>64</v>
      </c>
    </row>
    <row r="139" s="4" customFormat="1" ht="17.1" customHeight="1" spans="1:21">
      <c r="A139" s="11">
        <f>IF(B139&lt;&gt;"",SUBTOTAL(3,$B$3:B139)+0,"")</f>
        <v>137</v>
      </c>
      <c r="B139" s="20" t="s">
        <v>494</v>
      </c>
      <c r="C139" s="21" t="s">
        <v>22</v>
      </c>
      <c r="D139" s="22" t="s">
        <v>120</v>
      </c>
      <c r="E139" s="22" t="s">
        <v>366</v>
      </c>
      <c r="F139" s="23" t="s">
        <v>373</v>
      </c>
      <c r="G139" s="23" t="s">
        <v>39</v>
      </c>
      <c r="H139" s="15" t="s">
        <v>495</v>
      </c>
      <c r="I139" s="24">
        <v>29.5</v>
      </c>
      <c r="J139" s="18">
        <v>49</v>
      </c>
      <c r="K139" s="12" t="s">
        <v>369</v>
      </c>
      <c r="L139" s="12" t="s">
        <v>370</v>
      </c>
      <c r="M139" s="12" t="s">
        <v>127</v>
      </c>
      <c r="N139" s="12" t="s">
        <v>496</v>
      </c>
      <c r="O139" s="12">
        <v>90.67</v>
      </c>
      <c r="P139" s="12">
        <v>13</v>
      </c>
      <c r="Q139" s="12">
        <f t="shared" si="6"/>
        <v>14.75</v>
      </c>
      <c r="R139" s="12">
        <f t="shared" si="7"/>
        <v>45.34</v>
      </c>
      <c r="S139" s="12">
        <f t="shared" si="8"/>
        <v>60.09</v>
      </c>
      <c r="T139" s="12">
        <f ca="1">IF(S139=0,"",SUMPRODUCT(($AB$3:$AB$196=AA139)*($T$3:$T$196&gt;S139))+1)</f>
        <v>42</v>
      </c>
      <c r="U139" s="19" t="s">
        <v>64</v>
      </c>
    </row>
    <row r="140" s="4" customFormat="1" ht="17.1" customHeight="1" spans="1:21">
      <c r="A140" s="11">
        <f>IF(B140&lt;&gt;"",SUBTOTAL(3,$B$3:B140)+0,"")</f>
        <v>138</v>
      </c>
      <c r="B140" s="20" t="s">
        <v>497</v>
      </c>
      <c r="C140" s="21" t="s">
        <v>22</v>
      </c>
      <c r="D140" s="22" t="s">
        <v>120</v>
      </c>
      <c r="E140" s="22" t="s">
        <v>366</v>
      </c>
      <c r="F140" s="23" t="s">
        <v>373</v>
      </c>
      <c r="G140" s="23" t="s">
        <v>79</v>
      </c>
      <c r="H140" s="15" t="s">
        <v>498</v>
      </c>
      <c r="I140" s="24">
        <v>32</v>
      </c>
      <c r="J140" s="18">
        <v>46</v>
      </c>
      <c r="K140" s="12" t="s">
        <v>369</v>
      </c>
      <c r="L140" s="12" t="s">
        <v>370</v>
      </c>
      <c r="M140" s="12" t="s">
        <v>127</v>
      </c>
      <c r="N140" s="12" t="s">
        <v>499</v>
      </c>
      <c r="O140" s="12">
        <v>86.67</v>
      </c>
      <c r="P140" s="12">
        <v>32</v>
      </c>
      <c r="Q140" s="12">
        <f t="shared" si="6"/>
        <v>16</v>
      </c>
      <c r="R140" s="12">
        <f t="shared" si="7"/>
        <v>43.34</v>
      </c>
      <c r="S140" s="12">
        <f t="shared" si="8"/>
        <v>59.34</v>
      </c>
      <c r="T140" s="12">
        <f ca="1">IF(S140=0,"",SUMPRODUCT(($AB$3:$AB$196=AA140)*($T$3:$T$196&gt;S140))+1)</f>
        <v>43</v>
      </c>
      <c r="U140" s="19" t="s">
        <v>64</v>
      </c>
    </row>
    <row r="141" s="4" customFormat="1" ht="17.1" customHeight="1" spans="1:21">
      <c r="A141" s="11">
        <f>IF(B141&lt;&gt;"",SUBTOTAL(3,$B$3:B141)+0,"")</f>
        <v>139</v>
      </c>
      <c r="B141" s="20" t="s">
        <v>500</v>
      </c>
      <c r="C141" s="21" t="s">
        <v>22</v>
      </c>
      <c r="D141" s="22" t="s">
        <v>120</v>
      </c>
      <c r="E141" s="22" t="s">
        <v>366</v>
      </c>
      <c r="F141" s="23" t="s">
        <v>373</v>
      </c>
      <c r="G141" s="23" t="s">
        <v>155</v>
      </c>
      <c r="H141" s="15" t="s">
        <v>501</v>
      </c>
      <c r="I141" s="24">
        <v>49.5</v>
      </c>
      <c r="J141" s="18">
        <v>24</v>
      </c>
      <c r="K141" s="12" t="s">
        <v>369</v>
      </c>
      <c r="L141" s="12" t="s">
        <v>370</v>
      </c>
      <c r="M141" s="12" t="s">
        <v>127</v>
      </c>
      <c r="N141" s="12" t="s">
        <v>502</v>
      </c>
      <c r="O141" s="12">
        <v>0</v>
      </c>
      <c r="P141" s="12" t="s">
        <v>64</v>
      </c>
      <c r="Q141" s="12">
        <f t="shared" si="6"/>
        <v>24.75</v>
      </c>
      <c r="R141" s="12">
        <f t="shared" si="7"/>
        <v>0</v>
      </c>
      <c r="S141" s="12">
        <f t="shared" si="8"/>
        <v>24.75</v>
      </c>
      <c r="T141" s="12">
        <f ca="1">IF(S141=0,"",SUMPRODUCT(($AB$3:$AB$196=AA141)*($T$3:$T$196&gt;S141))+1)</f>
        <v>44</v>
      </c>
      <c r="U141" s="19" t="s">
        <v>64</v>
      </c>
    </row>
    <row r="142" s="1" customFormat="1" ht="17" customHeight="1" spans="1:21">
      <c r="A142" s="11">
        <f>IF(B142&lt;&gt;"",SUBTOTAL(3,$B$3:B142)+0,"")</f>
        <v>140</v>
      </c>
      <c r="B142" s="20" t="s">
        <v>503</v>
      </c>
      <c r="C142" s="21" t="s">
        <v>22</v>
      </c>
      <c r="D142" s="22" t="s">
        <v>120</v>
      </c>
      <c r="E142" s="22" t="s">
        <v>366</v>
      </c>
      <c r="F142" s="23" t="s">
        <v>373</v>
      </c>
      <c r="G142" s="23" t="s">
        <v>275</v>
      </c>
      <c r="H142" s="15" t="s">
        <v>504</v>
      </c>
      <c r="I142" s="24">
        <v>48</v>
      </c>
      <c r="J142" s="18">
        <v>26</v>
      </c>
      <c r="K142" s="12" t="s">
        <v>369</v>
      </c>
      <c r="L142" s="12" t="s">
        <v>370</v>
      </c>
      <c r="M142" s="12" t="s">
        <v>127</v>
      </c>
      <c r="N142" s="12" t="s">
        <v>505</v>
      </c>
      <c r="O142" s="12">
        <v>0</v>
      </c>
      <c r="P142" s="12" t="s">
        <v>64</v>
      </c>
      <c r="Q142" s="12">
        <f t="shared" si="6"/>
        <v>24</v>
      </c>
      <c r="R142" s="12">
        <f t="shared" si="7"/>
        <v>0</v>
      </c>
      <c r="S142" s="12">
        <f t="shared" si="8"/>
        <v>24</v>
      </c>
      <c r="T142" s="12">
        <f ca="1">IF(S142=0,"",SUMPRODUCT(($AB$3:$AB$196=AA142)*($T$3:$T$196&gt;S142))+1)</f>
        <v>45</v>
      </c>
      <c r="U142" s="19" t="s">
        <v>64</v>
      </c>
    </row>
    <row r="143" s="3" customFormat="1" ht="17" customHeight="1" spans="1:21">
      <c r="A143" s="11">
        <f>IF(B143&lt;&gt;"",SUBTOTAL(3,$B$3:B143)+0,"")</f>
        <v>141</v>
      </c>
      <c r="B143" s="20" t="s">
        <v>506</v>
      </c>
      <c r="C143" s="21" t="s">
        <v>22</v>
      </c>
      <c r="D143" s="22" t="s">
        <v>120</v>
      </c>
      <c r="E143" s="22" t="s">
        <v>366</v>
      </c>
      <c r="F143" s="23" t="s">
        <v>373</v>
      </c>
      <c r="G143" s="23" t="s">
        <v>123</v>
      </c>
      <c r="H143" s="15" t="s">
        <v>507</v>
      </c>
      <c r="I143" s="24">
        <v>46.5</v>
      </c>
      <c r="J143" s="18">
        <v>28</v>
      </c>
      <c r="K143" s="12" t="s">
        <v>369</v>
      </c>
      <c r="L143" s="12" t="s">
        <v>370</v>
      </c>
      <c r="M143" s="12" t="s">
        <v>127</v>
      </c>
      <c r="N143" s="12" t="s">
        <v>508</v>
      </c>
      <c r="O143" s="12">
        <v>0</v>
      </c>
      <c r="P143" s="12" t="s">
        <v>64</v>
      </c>
      <c r="Q143" s="12">
        <f t="shared" si="6"/>
        <v>23.25</v>
      </c>
      <c r="R143" s="12">
        <f t="shared" si="7"/>
        <v>0</v>
      </c>
      <c r="S143" s="12">
        <f t="shared" si="8"/>
        <v>23.25</v>
      </c>
      <c r="T143" s="12">
        <f ca="1">IF(S143=0,"",SUMPRODUCT(($AB$3:$AB$196=AA143)*($T$3:$T$196&gt;S143))+1)</f>
        <v>46</v>
      </c>
      <c r="U143" s="19" t="s">
        <v>64</v>
      </c>
    </row>
    <row r="144" s="3" customFormat="1" ht="17" customHeight="1" spans="1:21">
      <c r="A144" s="11">
        <f>IF(B144&lt;&gt;"",SUBTOTAL(3,$B$3:B144)+0,"")</f>
        <v>142</v>
      </c>
      <c r="B144" s="20" t="s">
        <v>509</v>
      </c>
      <c r="C144" s="21" t="s">
        <v>22</v>
      </c>
      <c r="D144" s="22" t="s">
        <v>120</v>
      </c>
      <c r="E144" s="22" t="s">
        <v>366</v>
      </c>
      <c r="F144" s="23" t="s">
        <v>367</v>
      </c>
      <c r="G144" s="23" t="s">
        <v>97</v>
      </c>
      <c r="H144" s="15" t="s">
        <v>510</v>
      </c>
      <c r="I144" s="24">
        <v>36.5</v>
      </c>
      <c r="J144" s="18">
        <v>40</v>
      </c>
      <c r="K144" s="12" t="s">
        <v>369</v>
      </c>
      <c r="L144" s="12" t="s">
        <v>370</v>
      </c>
      <c r="M144" s="12" t="s">
        <v>127</v>
      </c>
      <c r="N144" s="12" t="s">
        <v>511</v>
      </c>
      <c r="O144" s="12">
        <v>0</v>
      </c>
      <c r="P144" s="12" t="s">
        <v>64</v>
      </c>
      <c r="Q144" s="12">
        <f t="shared" si="6"/>
        <v>18.25</v>
      </c>
      <c r="R144" s="12">
        <f t="shared" si="7"/>
        <v>0</v>
      </c>
      <c r="S144" s="12">
        <f t="shared" si="8"/>
        <v>18.25</v>
      </c>
      <c r="T144" s="12">
        <f ca="1">IF(S144=0,"",SUMPRODUCT(($AB$3:$AB$196=AA144)*($T$3:$T$196&gt;S144))+1)</f>
        <v>47</v>
      </c>
      <c r="U144" s="19" t="s">
        <v>64</v>
      </c>
    </row>
    <row r="145" s="3" customFormat="1" ht="17" customHeight="1" spans="1:21">
      <c r="A145" s="11">
        <f>IF(B145&lt;&gt;"",SUBTOTAL(3,$B$3:B145)+0,"")</f>
        <v>143</v>
      </c>
      <c r="B145" s="20" t="s">
        <v>512</v>
      </c>
      <c r="C145" s="21" t="s">
        <v>22</v>
      </c>
      <c r="D145" s="22" t="s">
        <v>120</v>
      </c>
      <c r="E145" s="22" t="s">
        <v>366</v>
      </c>
      <c r="F145" s="23" t="s">
        <v>373</v>
      </c>
      <c r="G145" s="23" t="s">
        <v>178</v>
      </c>
      <c r="H145" s="15" t="s">
        <v>513</v>
      </c>
      <c r="I145" s="24">
        <v>32</v>
      </c>
      <c r="J145" s="18">
        <v>46</v>
      </c>
      <c r="K145" s="12" t="s">
        <v>369</v>
      </c>
      <c r="L145" s="12" t="s">
        <v>370</v>
      </c>
      <c r="M145" s="12" t="s">
        <v>127</v>
      </c>
      <c r="N145" s="12" t="s">
        <v>514</v>
      </c>
      <c r="O145" s="12">
        <v>0</v>
      </c>
      <c r="P145" s="12" t="s">
        <v>64</v>
      </c>
      <c r="Q145" s="12">
        <f t="shared" si="6"/>
        <v>16</v>
      </c>
      <c r="R145" s="12">
        <f t="shared" si="7"/>
        <v>0</v>
      </c>
      <c r="S145" s="12">
        <f t="shared" si="8"/>
        <v>16</v>
      </c>
      <c r="T145" s="12">
        <f ca="1">IF(S145=0,"",SUMPRODUCT(($AB$3:$AB$196=AA145)*($T$3:$T$196&gt;S145))+1)</f>
        <v>48</v>
      </c>
      <c r="U145" s="19" t="s">
        <v>64</v>
      </c>
    </row>
    <row r="146" s="3" customFormat="1" ht="17" customHeight="1" spans="1:21">
      <c r="A146" s="11">
        <f>IF(B146&lt;&gt;"",SUBTOTAL(3,$B$3:B146)+0,"")</f>
        <v>144</v>
      </c>
      <c r="B146" s="20" t="s">
        <v>515</v>
      </c>
      <c r="C146" s="21" t="s">
        <v>22</v>
      </c>
      <c r="D146" s="22" t="s">
        <v>120</v>
      </c>
      <c r="E146" s="22" t="s">
        <v>366</v>
      </c>
      <c r="F146" s="23" t="s">
        <v>367</v>
      </c>
      <c r="G146" s="23" t="s">
        <v>211</v>
      </c>
      <c r="H146" s="15" t="s">
        <v>516</v>
      </c>
      <c r="I146" s="24">
        <v>32</v>
      </c>
      <c r="J146" s="18">
        <v>46</v>
      </c>
      <c r="K146" s="12" t="s">
        <v>369</v>
      </c>
      <c r="L146" s="12" t="s">
        <v>370</v>
      </c>
      <c r="M146" s="12" t="s">
        <v>127</v>
      </c>
      <c r="N146" s="12" t="s">
        <v>517</v>
      </c>
      <c r="O146" s="12">
        <v>0</v>
      </c>
      <c r="P146" s="12" t="s">
        <v>64</v>
      </c>
      <c r="Q146" s="12">
        <f t="shared" si="6"/>
        <v>16</v>
      </c>
      <c r="R146" s="12">
        <f t="shared" si="7"/>
        <v>0</v>
      </c>
      <c r="S146" s="12">
        <f t="shared" si="8"/>
        <v>16</v>
      </c>
      <c r="T146" s="12">
        <f ca="1">IF(S146=0,"",SUMPRODUCT(($AB$3:$AB$196=AA146)*($T$3:$T$196&gt;S146))+1)</f>
        <v>48</v>
      </c>
      <c r="U146" s="19" t="s">
        <v>64</v>
      </c>
    </row>
    <row r="147" s="3" customFormat="1" ht="17" customHeight="1" spans="1:21">
      <c r="A147" s="11">
        <f>IF(B147&lt;&gt;"",SUBTOTAL(3,$B$3:B147)+0,"")</f>
        <v>145</v>
      </c>
      <c r="B147" s="20" t="s">
        <v>518</v>
      </c>
      <c r="C147" s="21" t="s">
        <v>22</v>
      </c>
      <c r="D147" s="22" t="s">
        <v>120</v>
      </c>
      <c r="E147" s="22" t="s">
        <v>366</v>
      </c>
      <c r="F147" s="23" t="s">
        <v>392</v>
      </c>
      <c r="G147" s="23" t="s">
        <v>71</v>
      </c>
      <c r="H147" s="15" t="s">
        <v>519</v>
      </c>
      <c r="I147" s="24">
        <v>29.5</v>
      </c>
      <c r="J147" s="18">
        <v>49</v>
      </c>
      <c r="K147" s="12" t="s">
        <v>369</v>
      </c>
      <c r="L147" s="12" t="s">
        <v>370</v>
      </c>
      <c r="M147" s="12" t="s">
        <v>127</v>
      </c>
      <c r="N147" s="12" t="s">
        <v>520</v>
      </c>
      <c r="O147" s="12">
        <v>0</v>
      </c>
      <c r="P147" s="12" t="s">
        <v>64</v>
      </c>
      <c r="Q147" s="12">
        <f t="shared" si="6"/>
        <v>14.75</v>
      </c>
      <c r="R147" s="12">
        <f t="shared" si="7"/>
        <v>0</v>
      </c>
      <c r="S147" s="12">
        <f t="shared" si="8"/>
        <v>14.75</v>
      </c>
      <c r="T147" s="12">
        <f ca="1">IF(S147=0,"",SUMPRODUCT(($AB$3:$AB$196=AA147)*($T$3:$T$196&gt;S147))+1)</f>
        <v>50</v>
      </c>
      <c r="U147" s="19" t="s">
        <v>64</v>
      </c>
    </row>
    <row r="148" s="3" customFormat="1" ht="17" customHeight="1" spans="1:21">
      <c r="A148" s="11">
        <f>IF(B148&lt;&gt;"",SUBTOTAL(3,$B$3:B148)+0,"")</f>
        <v>146</v>
      </c>
      <c r="B148" s="20" t="s">
        <v>521</v>
      </c>
      <c r="C148" s="21" t="s">
        <v>22</v>
      </c>
      <c r="D148" s="22" t="s">
        <v>120</v>
      </c>
      <c r="E148" s="22" t="s">
        <v>366</v>
      </c>
      <c r="F148" s="23" t="s">
        <v>392</v>
      </c>
      <c r="G148" s="23" t="s">
        <v>54</v>
      </c>
      <c r="H148" s="15" t="s">
        <v>522</v>
      </c>
      <c r="I148" s="24">
        <v>29</v>
      </c>
      <c r="J148" s="18">
        <v>51</v>
      </c>
      <c r="K148" s="12" t="s">
        <v>369</v>
      </c>
      <c r="L148" s="12" t="s">
        <v>370</v>
      </c>
      <c r="M148" s="12" t="s">
        <v>127</v>
      </c>
      <c r="N148" s="12" t="s">
        <v>523</v>
      </c>
      <c r="O148" s="12">
        <v>0</v>
      </c>
      <c r="P148" s="12" t="s">
        <v>64</v>
      </c>
      <c r="Q148" s="12">
        <f t="shared" si="6"/>
        <v>14.5</v>
      </c>
      <c r="R148" s="12">
        <f t="shared" si="7"/>
        <v>0</v>
      </c>
      <c r="S148" s="12">
        <f t="shared" si="8"/>
        <v>14.5</v>
      </c>
      <c r="T148" s="12">
        <f ca="1">IF(S148=0,"",SUMPRODUCT(($AB$3:$AB$196=AA148)*($T$3:$T$196&gt;S148))+1)</f>
        <v>51</v>
      </c>
      <c r="U148" s="19" t="s">
        <v>64</v>
      </c>
    </row>
    <row r="149" s="3" customFormat="1" ht="17" customHeight="1" spans="1:21">
      <c r="A149" s="11">
        <f>IF(B149&lt;&gt;"",SUBTOTAL(3,$B$3:B149)+0,"")</f>
        <v>147</v>
      </c>
      <c r="B149" s="20" t="s">
        <v>524</v>
      </c>
      <c r="C149" s="21" t="s">
        <v>22</v>
      </c>
      <c r="D149" s="22" t="s">
        <v>120</v>
      </c>
      <c r="E149" s="22" t="s">
        <v>366</v>
      </c>
      <c r="F149" s="23" t="s">
        <v>392</v>
      </c>
      <c r="G149" s="23" t="s">
        <v>44</v>
      </c>
      <c r="H149" s="15" t="s">
        <v>525</v>
      </c>
      <c r="I149" s="24">
        <v>28.5</v>
      </c>
      <c r="J149" s="18">
        <v>52</v>
      </c>
      <c r="K149" s="12" t="s">
        <v>369</v>
      </c>
      <c r="L149" s="12" t="s">
        <v>370</v>
      </c>
      <c r="M149" s="12" t="s">
        <v>127</v>
      </c>
      <c r="N149" s="12" t="s">
        <v>526</v>
      </c>
      <c r="O149" s="12">
        <v>0</v>
      </c>
      <c r="P149" s="12" t="s">
        <v>64</v>
      </c>
      <c r="Q149" s="12">
        <f t="shared" si="6"/>
        <v>14.25</v>
      </c>
      <c r="R149" s="12">
        <f t="shared" si="7"/>
        <v>0</v>
      </c>
      <c r="S149" s="12">
        <f t="shared" si="8"/>
        <v>14.25</v>
      </c>
      <c r="T149" s="12">
        <f ca="1">IF(S149=0,"",SUMPRODUCT(($AB$3:$AB$196=AA149)*($T$3:$T$196&gt;S149))+1)</f>
        <v>52</v>
      </c>
      <c r="U149" s="19" t="s">
        <v>64</v>
      </c>
    </row>
    <row r="150" s="3" customFormat="1" ht="17" customHeight="1" spans="1:21">
      <c r="A150" s="11">
        <f>IF(B150&lt;&gt;"",SUBTOTAL(3,$B$3:B150)+0,"")</f>
        <v>148</v>
      </c>
      <c r="B150" s="20" t="s">
        <v>527</v>
      </c>
      <c r="C150" s="21" t="s">
        <v>22</v>
      </c>
      <c r="D150" s="22" t="s">
        <v>120</v>
      </c>
      <c r="E150" s="22" t="s">
        <v>366</v>
      </c>
      <c r="F150" s="23" t="s">
        <v>392</v>
      </c>
      <c r="G150" s="23" t="s">
        <v>151</v>
      </c>
      <c r="H150" s="15" t="s">
        <v>528</v>
      </c>
      <c r="I150" s="24">
        <v>28.5</v>
      </c>
      <c r="J150" s="18">
        <v>52</v>
      </c>
      <c r="K150" s="12" t="s">
        <v>369</v>
      </c>
      <c r="L150" s="12" t="s">
        <v>370</v>
      </c>
      <c r="M150" s="12" t="s">
        <v>127</v>
      </c>
      <c r="N150" s="12" t="s">
        <v>529</v>
      </c>
      <c r="O150" s="12">
        <v>0</v>
      </c>
      <c r="P150" s="12" t="s">
        <v>64</v>
      </c>
      <c r="Q150" s="12">
        <f t="shared" si="6"/>
        <v>14.25</v>
      </c>
      <c r="R150" s="12">
        <f t="shared" si="7"/>
        <v>0</v>
      </c>
      <c r="S150" s="12">
        <f t="shared" si="8"/>
        <v>14.25</v>
      </c>
      <c r="T150" s="12">
        <f ca="1">IF(S150=0,"",SUMPRODUCT(($AB$3:$AB$196=AA150)*($T$3:$T$196&gt;S150))+1)</f>
        <v>52</v>
      </c>
      <c r="U150" s="19" t="s">
        <v>64</v>
      </c>
    </row>
    <row r="151" s="3" customFormat="1" ht="17" customHeight="1" spans="1:21">
      <c r="A151" s="11">
        <f>IF(B151&lt;&gt;"",SUBTOTAL(3,$B$3:B151)+0,"")</f>
        <v>149</v>
      </c>
      <c r="B151" s="20" t="s">
        <v>530</v>
      </c>
      <c r="C151" s="21" t="s">
        <v>22</v>
      </c>
      <c r="D151" s="22" t="s">
        <v>120</v>
      </c>
      <c r="E151" s="22" t="s">
        <v>366</v>
      </c>
      <c r="F151" s="23" t="s">
        <v>367</v>
      </c>
      <c r="G151" s="23" t="s">
        <v>151</v>
      </c>
      <c r="H151" s="15" t="s">
        <v>531</v>
      </c>
      <c r="I151" s="24">
        <v>28.5</v>
      </c>
      <c r="J151" s="18">
        <v>52</v>
      </c>
      <c r="K151" s="12" t="s">
        <v>369</v>
      </c>
      <c r="L151" s="12" t="s">
        <v>370</v>
      </c>
      <c r="M151" s="12" t="s">
        <v>127</v>
      </c>
      <c r="N151" s="12" t="s">
        <v>532</v>
      </c>
      <c r="O151" s="12">
        <v>0</v>
      </c>
      <c r="P151" s="12" t="s">
        <v>64</v>
      </c>
      <c r="Q151" s="12">
        <f t="shared" si="6"/>
        <v>14.25</v>
      </c>
      <c r="R151" s="12">
        <f t="shared" si="7"/>
        <v>0</v>
      </c>
      <c r="S151" s="12">
        <f t="shared" si="8"/>
        <v>14.25</v>
      </c>
      <c r="T151" s="12">
        <f ca="1">IF(S151=0,"",SUMPRODUCT(($AB$3:$AB$196=AA151)*($T$3:$T$196&gt;S151))+1)</f>
        <v>52</v>
      </c>
      <c r="U151" s="19" t="s">
        <v>64</v>
      </c>
    </row>
    <row r="152" s="3" customFormat="1" ht="17" customHeight="1" spans="1:21">
      <c r="A152" s="11">
        <f>IF(B152&lt;&gt;"",SUBTOTAL(3,$B$3:B152)+0,"")</f>
        <v>150</v>
      </c>
      <c r="B152" s="20" t="s">
        <v>533</v>
      </c>
      <c r="C152" s="21" t="s">
        <v>22</v>
      </c>
      <c r="D152" s="22" t="s">
        <v>120</v>
      </c>
      <c r="E152" s="22" t="s">
        <v>366</v>
      </c>
      <c r="F152" s="23" t="s">
        <v>392</v>
      </c>
      <c r="G152" s="23" t="s">
        <v>171</v>
      </c>
      <c r="H152" s="15" t="s">
        <v>534</v>
      </c>
      <c r="I152" s="24">
        <v>28</v>
      </c>
      <c r="J152" s="18">
        <v>55</v>
      </c>
      <c r="K152" s="12" t="s">
        <v>369</v>
      </c>
      <c r="L152" s="12" t="s">
        <v>370</v>
      </c>
      <c r="M152" s="12" t="s">
        <v>127</v>
      </c>
      <c r="N152" s="12" t="s">
        <v>535</v>
      </c>
      <c r="O152" s="12">
        <v>0</v>
      </c>
      <c r="P152" s="12" t="s">
        <v>64</v>
      </c>
      <c r="Q152" s="12">
        <f t="shared" si="6"/>
        <v>14</v>
      </c>
      <c r="R152" s="12">
        <f t="shared" si="7"/>
        <v>0</v>
      </c>
      <c r="S152" s="12">
        <f t="shared" si="8"/>
        <v>14</v>
      </c>
      <c r="T152" s="12">
        <f ca="1">IF(S152=0,"",SUMPRODUCT(($AB$3:$AB$196=AA152)*($T$3:$T$196&gt;S152))+1)</f>
        <v>55</v>
      </c>
      <c r="U152" s="19" t="s">
        <v>64</v>
      </c>
    </row>
    <row r="153" s="3" customFormat="1" ht="17" customHeight="1" spans="1:21">
      <c r="A153" s="11">
        <f>IF(B153&lt;&gt;"",SUBTOTAL(3,$B$3:B153)+0,"")</f>
        <v>151</v>
      </c>
      <c r="B153" s="20" t="s">
        <v>536</v>
      </c>
      <c r="C153" s="21" t="s">
        <v>22</v>
      </c>
      <c r="D153" s="22" t="s">
        <v>120</v>
      </c>
      <c r="E153" s="22" t="s">
        <v>366</v>
      </c>
      <c r="F153" s="23" t="s">
        <v>367</v>
      </c>
      <c r="G153" s="23" t="s">
        <v>35</v>
      </c>
      <c r="H153" s="15" t="s">
        <v>537</v>
      </c>
      <c r="I153" s="24">
        <v>26.5</v>
      </c>
      <c r="J153" s="18">
        <v>56</v>
      </c>
      <c r="K153" s="12" t="s">
        <v>369</v>
      </c>
      <c r="L153" s="12" t="s">
        <v>370</v>
      </c>
      <c r="M153" s="12" t="s">
        <v>127</v>
      </c>
      <c r="N153" s="12" t="s">
        <v>538</v>
      </c>
      <c r="O153" s="12">
        <v>0</v>
      </c>
      <c r="P153" s="12" t="s">
        <v>64</v>
      </c>
      <c r="Q153" s="12">
        <f t="shared" si="6"/>
        <v>13.25</v>
      </c>
      <c r="R153" s="12">
        <f t="shared" si="7"/>
        <v>0</v>
      </c>
      <c r="S153" s="12">
        <f t="shared" si="8"/>
        <v>13.25</v>
      </c>
      <c r="T153" s="12">
        <f ca="1">IF(S153=0,"",SUMPRODUCT(($AB$3:$AB$196=AA153)*($T$3:$T$196&gt;S153))+1)</f>
        <v>56</v>
      </c>
      <c r="U153" s="19" t="s">
        <v>64</v>
      </c>
    </row>
    <row r="154" s="3" customFormat="1" ht="17" customHeight="1" spans="1:21">
      <c r="A154" s="11">
        <f>IF(B154&lt;&gt;"",SUBTOTAL(3,$B$3:B154)+0,"")</f>
        <v>152</v>
      </c>
      <c r="B154" s="20" t="s">
        <v>539</v>
      </c>
      <c r="C154" s="21" t="s">
        <v>22</v>
      </c>
      <c r="D154" s="22" t="s">
        <v>120</v>
      </c>
      <c r="E154" s="22" t="s">
        <v>366</v>
      </c>
      <c r="F154" s="23" t="s">
        <v>373</v>
      </c>
      <c r="G154" s="23" t="s">
        <v>67</v>
      </c>
      <c r="H154" s="15" t="s">
        <v>540</v>
      </c>
      <c r="I154" s="24">
        <v>26</v>
      </c>
      <c r="J154" s="18">
        <v>57</v>
      </c>
      <c r="K154" s="12" t="s">
        <v>369</v>
      </c>
      <c r="L154" s="12" t="s">
        <v>370</v>
      </c>
      <c r="M154" s="12" t="s">
        <v>127</v>
      </c>
      <c r="N154" s="12" t="s">
        <v>541</v>
      </c>
      <c r="O154" s="12">
        <v>0</v>
      </c>
      <c r="P154" s="12" t="s">
        <v>64</v>
      </c>
      <c r="Q154" s="12">
        <f t="shared" si="6"/>
        <v>13</v>
      </c>
      <c r="R154" s="12">
        <f t="shared" si="7"/>
        <v>0</v>
      </c>
      <c r="S154" s="12">
        <f t="shared" si="8"/>
        <v>13</v>
      </c>
      <c r="T154" s="12">
        <f ca="1">IF(S154=0,"",SUMPRODUCT(($AB$3:$AB$196=AA154)*($T$3:$T$196&gt;S154))+1)</f>
        <v>57</v>
      </c>
      <c r="U154" s="19" t="s">
        <v>64</v>
      </c>
    </row>
    <row r="155" s="3" customFormat="1" ht="17" customHeight="1" spans="1:21">
      <c r="A155" s="11">
        <f>IF(B155&lt;&gt;"",SUBTOTAL(3,$B$3:B155)+0,"")</f>
        <v>153</v>
      </c>
      <c r="B155" s="20" t="s">
        <v>542</v>
      </c>
      <c r="C155" s="21" t="s">
        <v>22</v>
      </c>
      <c r="D155" s="22" t="s">
        <v>120</v>
      </c>
      <c r="E155" s="22" t="s">
        <v>366</v>
      </c>
      <c r="F155" s="23" t="s">
        <v>367</v>
      </c>
      <c r="G155" s="23" t="s">
        <v>39</v>
      </c>
      <c r="H155" s="15" t="s">
        <v>543</v>
      </c>
      <c r="I155" s="24">
        <v>26</v>
      </c>
      <c r="J155" s="18">
        <v>57</v>
      </c>
      <c r="K155" s="12" t="s">
        <v>369</v>
      </c>
      <c r="L155" s="12" t="s">
        <v>370</v>
      </c>
      <c r="M155" s="12" t="s">
        <v>127</v>
      </c>
      <c r="N155" s="12" t="s">
        <v>544</v>
      </c>
      <c r="O155" s="12">
        <v>0</v>
      </c>
      <c r="P155" s="12" t="s">
        <v>64</v>
      </c>
      <c r="Q155" s="12">
        <f t="shared" si="6"/>
        <v>13</v>
      </c>
      <c r="R155" s="12">
        <f t="shared" si="7"/>
        <v>0</v>
      </c>
      <c r="S155" s="12">
        <f t="shared" si="8"/>
        <v>13</v>
      </c>
      <c r="T155" s="12">
        <f ca="1">IF(S155=0,"",SUMPRODUCT(($AB$3:$AB$196=AA155)*($T$3:$T$196&gt;S155))+1)</f>
        <v>57</v>
      </c>
      <c r="U155" s="19" t="s">
        <v>64</v>
      </c>
    </row>
    <row r="156" s="1" customFormat="1" ht="17" customHeight="1" spans="1:21">
      <c r="A156" s="11">
        <f>IF(B156&lt;&gt;"",SUBTOTAL(3,$B$3:B156)+0,"")</f>
        <v>154</v>
      </c>
      <c r="B156" s="20" t="s">
        <v>545</v>
      </c>
      <c r="C156" s="21" t="s">
        <v>22</v>
      </c>
      <c r="D156" s="22" t="s">
        <v>120</v>
      </c>
      <c r="E156" s="22" t="s">
        <v>366</v>
      </c>
      <c r="F156" s="23" t="s">
        <v>367</v>
      </c>
      <c r="G156" s="23" t="s">
        <v>75</v>
      </c>
      <c r="H156" s="15" t="s">
        <v>546</v>
      </c>
      <c r="I156" s="24">
        <v>26</v>
      </c>
      <c r="J156" s="18">
        <v>57</v>
      </c>
      <c r="K156" s="12" t="s">
        <v>369</v>
      </c>
      <c r="L156" s="12" t="s">
        <v>370</v>
      </c>
      <c r="M156" s="12" t="s">
        <v>127</v>
      </c>
      <c r="N156" s="12" t="s">
        <v>547</v>
      </c>
      <c r="O156" s="12">
        <v>0</v>
      </c>
      <c r="P156" s="12" t="s">
        <v>64</v>
      </c>
      <c r="Q156" s="12">
        <f t="shared" si="6"/>
        <v>13</v>
      </c>
      <c r="R156" s="12">
        <f t="shared" si="7"/>
        <v>0</v>
      </c>
      <c r="S156" s="12">
        <f t="shared" si="8"/>
        <v>13</v>
      </c>
      <c r="T156" s="12">
        <f ca="1">IF(S156=0,"",SUMPRODUCT(($AB$3:$AB$196=AA156)*($T$3:$T$196&gt;S156))+1)</f>
        <v>57</v>
      </c>
      <c r="U156" s="19" t="s">
        <v>64</v>
      </c>
    </row>
    <row r="157" s="3" customFormat="1" ht="17" customHeight="1" spans="1:21">
      <c r="A157" s="11">
        <f>IF(B157&lt;&gt;"",SUBTOTAL(3,$B$3:B157)+0,"")</f>
        <v>155</v>
      </c>
      <c r="B157" s="20" t="s">
        <v>548</v>
      </c>
      <c r="C157" s="21" t="s">
        <v>22</v>
      </c>
      <c r="D157" s="22" t="s">
        <v>120</v>
      </c>
      <c r="E157" s="22" t="s">
        <v>366</v>
      </c>
      <c r="F157" s="23" t="s">
        <v>392</v>
      </c>
      <c r="G157" s="23" t="s">
        <v>97</v>
      </c>
      <c r="H157" s="15" t="s">
        <v>549</v>
      </c>
      <c r="I157" s="24">
        <v>25</v>
      </c>
      <c r="J157" s="18">
        <v>60</v>
      </c>
      <c r="K157" s="12" t="s">
        <v>369</v>
      </c>
      <c r="L157" s="12" t="s">
        <v>370</v>
      </c>
      <c r="M157" s="12" t="s">
        <v>127</v>
      </c>
      <c r="N157" s="12" t="s">
        <v>550</v>
      </c>
      <c r="O157" s="12">
        <v>0</v>
      </c>
      <c r="P157" s="12" t="s">
        <v>64</v>
      </c>
      <c r="Q157" s="12">
        <f t="shared" si="6"/>
        <v>12.5</v>
      </c>
      <c r="R157" s="12">
        <f t="shared" si="7"/>
        <v>0</v>
      </c>
      <c r="S157" s="12">
        <f t="shared" si="8"/>
        <v>12.5</v>
      </c>
      <c r="T157" s="12">
        <f ca="1">IF(S157=0,"",SUMPRODUCT(($AB$3:$AB$196=AA157)*($T$3:$T$196&gt;S157))+1)</f>
        <v>60</v>
      </c>
      <c r="U157" s="19" t="s">
        <v>64</v>
      </c>
    </row>
    <row r="158" s="3" customFormat="1" ht="17" customHeight="1" spans="1:21">
      <c r="A158" s="11">
        <f>IF(B158&lt;&gt;"",SUBTOTAL(3,$B$3:B158)+0,"")</f>
        <v>156</v>
      </c>
      <c r="B158" s="20" t="s">
        <v>551</v>
      </c>
      <c r="C158" s="21" t="s">
        <v>22</v>
      </c>
      <c r="D158" s="22" t="s">
        <v>120</v>
      </c>
      <c r="E158" s="22" t="s">
        <v>552</v>
      </c>
      <c r="F158" s="23" t="s">
        <v>553</v>
      </c>
      <c r="G158" s="23" t="s">
        <v>87</v>
      </c>
      <c r="H158" s="15" t="s">
        <v>554</v>
      </c>
      <c r="I158" s="24">
        <v>76</v>
      </c>
      <c r="J158" s="18">
        <v>2</v>
      </c>
      <c r="K158" s="12" t="s">
        <v>555</v>
      </c>
      <c r="L158" s="12" t="s">
        <v>556</v>
      </c>
      <c r="M158" s="12" t="s">
        <v>30</v>
      </c>
      <c r="N158" s="12" t="s">
        <v>557</v>
      </c>
      <c r="O158" s="12">
        <v>89.67</v>
      </c>
      <c r="P158" s="12">
        <v>2</v>
      </c>
      <c r="Q158" s="12">
        <f t="shared" si="6"/>
        <v>38</v>
      </c>
      <c r="R158" s="12">
        <f t="shared" si="7"/>
        <v>44.84</v>
      </c>
      <c r="S158" s="12">
        <f t="shared" si="8"/>
        <v>82.84</v>
      </c>
      <c r="T158" s="12">
        <f ca="1">IF(S158=0,"",SUMPRODUCT(($AB$3:$AB$196=AA158)*($T$3:$T$196&gt;S158))+1)</f>
        <v>1</v>
      </c>
      <c r="U158" s="19" t="s">
        <v>32</v>
      </c>
    </row>
    <row r="159" s="3" customFormat="1" ht="17" customHeight="1" spans="1:21">
      <c r="A159" s="11">
        <f>IF(B159&lt;&gt;"",SUBTOTAL(3,$B$3:B159)+0,"")</f>
        <v>157</v>
      </c>
      <c r="B159" s="20" t="s">
        <v>558</v>
      </c>
      <c r="C159" s="21" t="s">
        <v>22</v>
      </c>
      <c r="D159" s="22" t="s">
        <v>120</v>
      </c>
      <c r="E159" s="22" t="s">
        <v>552</v>
      </c>
      <c r="F159" s="23" t="s">
        <v>553</v>
      </c>
      <c r="G159" s="23" t="s">
        <v>97</v>
      </c>
      <c r="H159" s="15" t="s">
        <v>559</v>
      </c>
      <c r="I159" s="24">
        <v>78.5</v>
      </c>
      <c r="J159" s="18">
        <v>1</v>
      </c>
      <c r="K159" s="12" t="s">
        <v>555</v>
      </c>
      <c r="L159" s="12" t="s">
        <v>556</v>
      </c>
      <c r="M159" s="12" t="s">
        <v>30</v>
      </c>
      <c r="N159" s="12" t="s">
        <v>560</v>
      </c>
      <c r="O159" s="12">
        <v>85.33</v>
      </c>
      <c r="P159" s="12">
        <v>7</v>
      </c>
      <c r="Q159" s="12">
        <f t="shared" si="6"/>
        <v>39.25</v>
      </c>
      <c r="R159" s="12">
        <f t="shared" si="7"/>
        <v>42.67</v>
      </c>
      <c r="S159" s="12">
        <f t="shared" si="8"/>
        <v>81.92</v>
      </c>
      <c r="T159" s="12">
        <f ca="1">IF(S159=0,"",SUMPRODUCT(($AB$3:$AB$196=AA159)*($T$3:$T$196&gt;S159))+1)</f>
        <v>2</v>
      </c>
      <c r="U159" s="19" t="s">
        <v>32</v>
      </c>
    </row>
    <row r="160" s="4" customFormat="1" ht="17" customHeight="1" spans="1:21">
      <c r="A160" s="11">
        <f>IF(B160&lt;&gt;"",SUBTOTAL(3,$B$3:B160)+0,"")</f>
        <v>158</v>
      </c>
      <c r="B160" s="20" t="s">
        <v>561</v>
      </c>
      <c r="C160" s="21" t="s">
        <v>22</v>
      </c>
      <c r="D160" s="22" t="s">
        <v>120</v>
      </c>
      <c r="E160" s="22" t="s">
        <v>552</v>
      </c>
      <c r="F160" s="23" t="s">
        <v>553</v>
      </c>
      <c r="G160" s="23" t="s">
        <v>44</v>
      </c>
      <c r="H160" s="15" t="s">
        <v>562</v>
      </c>
      <c r="I160" s="24">
        <v>71</v>
      </c>
      <c r="J160" s="18">
        <v>5</v>
      </c>
      <c r="K160" s="12" t="s">
        <v>555</v>
      </c>
      <c r="L160" s="12" t="s">
        <v>556</v>
      </c>
      <c r="M160" s="12" t="s">
        <v>30</v>
      </c>
      <c r="N160" s="12" t="s">
        <v>563</v>
      </c>
      <c r="O160" s="12">
        <v>90.67</v>
      </c>
      <c r="P160" s="12">
        <v>1</v>
      </c>
      <c r="Q160" s="12">
        <f t="shared" si="6"/>
        <v>35.5</v>
      </c>
      <c r="R160" s="12">
        <f t="shared" si="7"/>
        <v>45.34</v>
      </c>
      <c r="S160" s="12">
        <f t="shared" si="8"/>
        <v>80.84</v>
      </c>
      <c r="T160" s="12">
        <f ca="1">IF(S160=0,"",SUMPRODUCT(($AB$3:$AB$196=AA160)*($T$3:$T$196&gt;S160))+1)</f>
        <v>3</v>
      </c>
      <c r="U160" s="19" t="s">
        <v>32</v>
      </c>
    </row>
    <row r="161" s="4" customFormat="1" ht="17" customHeight="1" spans="1:21">
      <c r="A161" s="11">
        <f>IF(B161&lt;&gt;"",SUBTOTAL(3,$B$3:B161)+0,"")</f>
        <v>159</v>
      </c>
      <c r="B161" s="20" t="s">
        <v>564</v>
      </c>
      <c r="C161" s="21" t="s">
        <v>22</v>
      </c>
      <c r="D161" s="22" t="s">
        <v>120</v>
      </c>
      <c r="E161" s="22" t="s">
        <v>552</v>
      </c>
      <c r="F161" s="23" t="s">
        <v>553</v>
      </c>
      <c r="G161" s="23" t="s">
        <v>155</v>
      </c>
      <c r="H161" s="15" t="s">
        <v>565</v>
      </c>
      <c r="I161" s="24">
        <v>70.5</v>
      </c>
      <c r="J161" s="18">
        <v>6</v>
      </c>
      <c r="K161" s="12" t="s">
        <v>555</v>
      </c>
      <c r="L161" s="12" t="s">
        <v>556</v>
      </c>
      <c r="M161" s="12" t="s">
        <v>30</v>
      </c>
      <c r="N161" s="12" t="s">
        <v>566</v>
      </c>
      <c r="O161" s="12">
        <v>89.67</v>
      </c>
      <c r="P161" s="12">
        <v>2</v>
      </c>
      <c r="Q161" s="12">
        <f t="shared" si="6"/>
        <v>35.25</v>
      </c>
      <c r="R161" s="12">
        <f t="shared" si="7"/>
        <v>44.84</v>
      </c>
      <c r="S161" s="12">
        <f t="shared" si="8"/>
        <v>80.09</v>
      </c>
      <c r="T161" s="12">
        <f ca="1">IF(S161=0,"",SUMPRODUCT(($AB$3:$AB$196=AA161)*($T$3:$T$196&gt;S161))+1)</f>
        <v>4</v>
      </c>
      <c r="U161" s="19" t="s">
        <v>32</v>
      </c>
    </row>
    <row r="162" s="4" customFormat="1" ht="17" customHeight="1" spans="1:21">
      <c r="A162" s="11">
        <f>IF(B162&lt;&gt;"",SUBTOTAL(3,$B$3:B162)+0,"")</f>
        <v>160</v>
      </c>
      <c r="B162" s="20" t="s">
        <v>567</v>
      </c>
      <c r="C162" s="21" t="s">
        <v>22</v>
      </c>
      <c r="D162" s="22" t="s">
        <v>120</v>
      </c>
      <c r="E162" s="22" t="s">
        <v>552</v>
      </c>
      <c r="F162" s="23" t="s">
        <v>553</v>
      </c>
      <c r="G162" s="23" t="s">
        <v>218</v>
      </c>
      <c r="H162" s="15" t="s">
        <v>568</v>
      </c>
      <c r="I162" s="24">
        <v>74</v>
      </c>
      <c r="J162" s="18">
        <v>3</v>
      </c>
      <c r="K162" s="12" t="s">
        <v>555</v>
      </c>
      <c r="L162" s="12" t="s">
        <v>556</v>
      </c>
      <c r="M162" s="12" t="s">
        <v>30</v>
      </c>
      <c r="N162" s="12" t="s">
        <v>569</v>
      </c>
      <c r="O162" s="12">
        <v>85.67</v>
      </c>
      <c r="P162" s="12">
        <v>6</v>
      </c>
      <c r="Q162" s="12">
        <f t="shared" si="6"/>
        <v>37</v>
      </c>
      <c r="R162" s="12">
        <f t="shared" si="7"/>
        <v>42.84</v>
      </c>
      <c r="S162" s="12">
        <f t="shared" si="8"/>
        <v>79.84</v>
      </c>
      <c r="T162" s="12">
        <f ca="1">IF(S162=0,"",SUMPRODUCT(($AB$3:$AB$196=AA162)*($T$3:$T$196&gt;S162))+1)</f>
        <v>5</v>
      </c>
      <c r="U162" s="19" t="s">
        <v>64</v>
      </c>
    </row>
    <row r="163" s="4" customFormat="1" ht="17" customHeight="1" spans="1:21">
      <c r="A163" s="11">
        <f>IF(B163&lt;&gt;"",SUBTOTAL(3,$B$3:B163)+0,"")</f>
        <v>161</v>
      </c>
      <c r="B163" s="20" t="s">
        <v>570</v>
      </c>
      <c r="C163" s="21" t="s">
        <v>22</v>
      </c>
      <c r="D163" s="22" t="s">
        <v>120</v>
      </c>
      <c r="E163" s="22" t="s">
        <v>552</v>
      </c>
      <c r="F163" s="23" t="s">
        <v>553</v>
      </c>
      <c r="G163" s="23" t="s">
        <v>67</v>
      </c>
      <c r="H163" s="15" t="s">
        <v>571</v>
      </c>
      <c r="I163" s="24">
        <v>67</v>
      </c>
      <c r="J163" s="18">
        <v>8</v>
      </c>
      <c r="K163" s="12" t="s">
        <v>555</v>
      </c>
      <c r="L163" s="12" t="s">
        <v>556</v>
      </c>
      <c r="M163" s="12" t="s">
        <v>30</v>
      </c>
      <c r="N163" s="12" t="s">
        <v>572</v>
      </c>
      <c r="O163" s="12">
        <v>88.67</v>
      </c>
      <c r="P163" s="12">
        <v>4</v>
      </c>
      <c r="Q163" s="12">
        <f t="shared" si="6"/>
        <v>33.5</v>
      </c>
      <c r="R163" s="12">
        <f t="shared" si="7"/>
        <v>44.34</v>
      </c>
      <c r="S163" s="12">
        <f t="shared" si="8"/>
        <v>77.84</v>
      </c>
      <c r="T163" s="12">
        <f ca="1">IF(S163=0,"",SUMPRODUCT(($AB$3:$AB$196=AA163)*($T$3:$T$196&gt;S163))+1)</f>
        <v>6</v>
      </c>
      <c r="U163" s="19" t="s">
        <v>64</v>
      </c>
    </row>
    <row r="164" s="4" customFormat="1" ht="17" customHeight="1" spans="1:21">
      <c r="A164" s="11">
        <f>IF(B164&lt;&gt;"",SUBTOTAL(3,$B$3:B164)+0,"")</f>
        <v>162</v>
      </c>
      <c r="B164" s="20" t="s">
        <v>573</v>
      </c>
      <c r="C164" s="21" t="s">
        <v>22</v>
      </c>
      <c r="D164" s="22" t="s">
        <v>120</v>
      </c>
      <c r="E164" s="22" t="s">
        <v>552</v>
      </c>
      <c r="F164" s="23" t="s">
        <v>553</v>
      </c>
      <c r="G164" s="23" t="s">
        <v>35</v>
      </c>
      <c r="H164" s="15" t="s">
        <v>574</v>
      </c>
      <c r="I164" s="24">
        <v>72</v>
      </c>
      <c r="J164" s="18">
        <v>4</v>
      </c>
      <c r="K164" s="12" t="s">
        <v>555</v>
      </c>
      <c r="L164" s="12" t="s">
        <v>556</v>
      </c>
      <c r="M164" s="12" t="s">
        <v>30</v>
      </c>
      <c r="N164" s="12" t="s">
        <v>575</v>
      </c>
      <c r="O164" s="12">
        <v>82</v>
      </c>
      <c r="P164" s="12">
        <v>9</v>
      </c>
      <c r="Q164" s="12">
        <f t="shared" si="6"/>
        <v>36</v>
      </c>
      <c r="R164" s="12">
        <f t="shared" si="7"/>
        <v>41</v>
      </c>
      <c r="S164" s="12">
        <f t="shared" si="8"/>
        <v>77</v>
      </c>
      <c r="T164" s="12">
        <f ca="1">IF(S164=0,"",SUMPRODUCT(($AB$3:$AB$196=AA164)*($T$3:$T$196&gt;S164))+1)</f>
        <v>7</v>
      </c>
      <c r="U164" s="19" t="s">
        <v>64</v>
      </c>
    </row>
    <row r="165" s="4" customFormat="1" ht="17" customHeight="1" spans="1:21">
      <c r="A165" s="11">
        <f>IF(B165&lt;&gt;"",SUBTOTAL(3,$B$3:B165)+0,"")</f>
        <v>163</v>
      </c>
      <c r="B165" s="20" t="s">
        <v>576</v>
      </c>
      <c r="C165" s="21" t="s">
        <v>22</v>
      </c>
      <c r="D165" s="22" t="s">
        <v>120</v>
      </c>
      <c r="E165" s="22" t="s">
        <v>552</v>
      </c>
      <c r="F165" s="23" t="s">
        <v>553</v>
      </c>
      <c r="G165" s="23" t="s">
        <v>151</v>
      </c>
      <c r="H165" s="15" t="s">
        <v>577</v>
      </c>
      <c r="I165" s="24">
        <v>67</v>
      </c>
      <c r="J165" s="18">
        <v>8</v>
      </c>
      <c r="K165" s="12" t="s">
        <v>555</v>
      </c>
      <c r="L165" s="12" t="s">
        <v>556</v>
      </c>
      <c r="M165" s="12" t="s">
        <v>30</v>
      </c>
      <c r="N165" s="12" t="s">
        <v>578</v>
      </c>
      <c r="O165" s="12">
        <v>86.67</v>
      </c>
      <c r="P165" s="12">
        <v>5</v>
      </c>
      <c r="Q165" s="12">
        <f t="shared" si="6"/>
        <v>33.5</v>
      </c>
      <c r="R165" s="12">
        <f t="shared" si="7"/>
        <v>43.34</v>
      </c>
      <c r="S165" s="12">
        <f t="shared" si="8"/>
        <v>76.84</v>
      </c>
      <c r="T165" s="12">
        <f ca="1">IF(S165=0,"",SUMPRODUCT(($AB$3:$AB$196=AA165)*($T$3:$T$196&gt;S165))+1)</f>
        <v>8</v>
      </c>
      <c r="U165" s="19" t="s">
        <v>64</v>
      </c>
    </row>
    <row r="166" s="4" customFormat="1" ht="17" customHeight="1" spans="1:21">
      <c r="A166" s="11">
        <f>IF(B166&lt;&gt;"",SUBTOTAL(3,$B$3:B166)+0,"")</f>
        <v>164</v>
      </c>
      <c r="B166" s="20" t="s">
        <v>579</v>
      </c>
      <c r="C166" s="21" t="s">
        <v>22</v>
      </c>
      <c r="D166" s="22" t="s">
        <v>120</v>
      </c>
      <c r="E166" s="22" t="s">
        <v>552</v>
      </c>
      <c r="F166" s="23" t="s">
        <v>553</v>
      </c>
      <c r="G166" s="23" t="s">
        <v>171</v>
      </c>
      <c r="H166" s="15" t="s">
        <v>580</v>
      </c>
      <c r="I166" s="24">
        <v>68.5</v>
      </c>
      <c r="J166" s="18">
        <v>7</v>
      </c>
      <c r="K166" s="12" t="s">
        <v>555</v>
      </c>
      <c r="L166" s="12" t="s">
        <v>556</v>
      </c>
      <c r="M166" s="12" t="s">
        <v>30</v>
      </c>
      <c r="N166" s="12" t="s">
        <v>581</v>
      </c>
      <c r="O166" s="12">
        <v>82.67</v>
      </c>
      <c r="P166" s="12">
        <v>8</v>
      </c>
      <c r="Q166" s="12">
        <f t="shared" si="6"/>
        <v>34.25</v>
      </c>
      <c r="R166" s="12">
        <f t="shared" si="7"/>
        <v>41.34</v>
      </c>
      <c r="S166" s="12">
        <f t="shared" si="8"/>
        <v>75.59</v>
      </c>
      <c r="T166" s="12">
        <f ca="1">IF(S166=0,"",SUMPRODUCT(($AB$3:$AB$196=AA166)*($T$3:$T$196&gt;S166))+1)</f>
        <v>9</v>
      </c>
      <c r="U166" s="19" t="s">
        <v>64</v>
      </c>
    </row>
    <row r="167" s="4" customFormat="1" ht="17" customHeight="1" spans="1:21">
      <c r="A167" s="11">
        <f>IF(B167&lt;&gt;"",SUBTOTAL(3,$B$3:B167)+0,"")</f>
        <v>165</v>
      </c>
      <c r="B167" s="20" t="s">
        <v>582</v>
      </c>
      <c r="C167" s="21" t="s">
        <v>22</v>
      </c>
      <c r="D167" s="22" t="s">
        <v>120</v>
      </c>
      <c r="E167" s="22" t="s">
        <v>552</v>
      </c>
      <c r="F167" s="23" t="s">
        <v>553</v>
      </c>
      <c r="G167" s="23" t="s">
        <v>39</v>
      </c>
      <c r="H167" s="15" t="s">
        <v>583</v>
      </c>
      <c r="I167" s="24">
        <v>63</v>
      </c>
      <c r="J167" s="18">
        <v>11</v>
      </c>
      <c r="K167" s="12" t="s">
        <v>555</v>
      </c>
      <c r="L167" s="12" t="s">
        <v>556</v>
      </c>
      <c r="M167" s="12" t="s">
        <v>30</v>
      </c>
      <c r="N167" s="12" t="s">
        <v>584</v>
      </c>
      <c r="O167" s="12">
        <v>33.33</v>
      </c>
      <c r="P167" s="12">
        <v>10</v>
      </c>
      <c r="Q167" s="12">
        <f t="shared" si="6"/>
        <v>31.5</v>
      </c>
      <c r="R167" s="12">
        <f t="shared" si="7"/>
        <v>16.67</v>
      </c>
      <c r="S167" s="12">
        <f t="shared" si="8"/>
        <v>48.17</v>
      </c>
      <c r="T167" s="12">
        <f ca="1">IF(S167=0,"",SUMPRODUCT(($AB$3:$AB$196=AA167)*($T$3:$T$196&gt;S167))+1)</f>
        <v>10</v>
      </c>
      <c r="U167" s="19" t="s">
        <v>64</v>
      </c>
    </row>
    <row r="168" s="4" customFormat="1" ht="17" customHeight="1" spans="1:21">
      <c r="A168" s="11">
        <f>IF(B168&lt;&gt;"",SUBTOTAL(3,$B$3:B168)+0,"")</f>
        <v>166</v>
      </c>
      <c r="B168" s="20" t="s">
        <v>585</v>
      </c>
      <c r="C168" s="21" t="s">
        <v>22</v>
      </c>
      <c r="D168" s="22" t="s">
        <v>120</v>
      </c>
      <c r="E168" s="22" t="s">
        <v>552</v>
      </c>
      <c r="F168" s="23" t="s">
        <v>553</v>
      </c>
      <c r="G168" s="23" t="s">
        <v>71</v>
      </c>
      <c r="H168" s="15" t="s">
        <v>586</v>
      </c>
      <c r="I168" s="24">
        <v>63.5</v>
      </c>
      <c r="J168" s="18">
        <v>10</v>
      </c>
      <c r="K168" s="12" t="s">
        <v>555</v>
      </c>
      <c r="L168" s="12" t="s">
        <v>556</v>
      </c>
      <c r="M168" s="12" t="s">
        <v>30</v>
      </c>
      <c r="N168" s="12" t="s">
        <v>587</v>
      </c>
      <c r="O168" s="12">
        <v>0</v>
      </c>
      <c r="P168" s="12" t="s">
        <v>64</v>
      </c>
      <c r="Q168" s="12">
        <f t="shared" si="6"/>
        <v>31.75</v>
      </c>
      <c r="R168" s="12">
        <f t="shared" si="7"/>
        <v>0</v>
      </c>
      <c r="S168" s="12">
        <f t="shared" si="8"/>
        <v>31.75</v>
      </c>
      <c r="T168" s="12">
        <f ca="1">IF(S168=0,"",SUMPRODUCT(($AB$3:$AB$196=AA168)*($T$3:$T$196&gt;S168))+1)</f>
        <v>11</v>
      </c>
      <c r="U168" s="19" t="s">
        <v>64</v>
      </c>
    </row>
    <row r="169" s="4" customFormat="1" ht="17" customHeight="1" spans="1:21">
      <c r="A169" s="11">
        <f>IF(B169&lt;&gt;"",SUBTOTAL(3,$B$3:B169)+0,"")</f>
        <v>167</v>
      </c>
      <c r="B169" s="20" t="s">
        <v>588</v>
      </c>
      <c r="C169" s="21" t="s">
        <v>22</v>
      </c>
      <c r="D169" s="22" t="s">
        <v>120</v>
      </c>
      <c r="E169" s="22" t="s">
        <v>552</v>
      </c>
      <c r="F169" s="23" t="s">
        <v>553</v>
      </c>
      <c r="G169" s="23" t="s">
        <v>197</v>
      </c>
      <c r="H169" s="15" t="s">
        <v>589</v>
      </c>
      <c r="I169" s="24">
        <v>63</v>
      </c>
      <c r="J169" s="18">
        <v>11</v>
      </c>
      <c r="K169" s="12" t="s">
        <v>555</v>
      </c>
      <c r="L169" s="12" t="s">
        <v>556</v>
      </c>
      <c r="M169" s="12" t="s">
        <v>30</v>
      </c>
      <c r="N169" s="12" t="s">
        <v>590</v>
      </c>
      <c r="O169" s="12">
        <v>0</v>
      </c>
      <c r="P169" s="12" t="s">
        <v>64</v>
      </c>
      <c r="Q169" s="12">
        <f t="shared" si="6"/>
        <v>31.5</v>
      </c>
      <c r="R169" s="12">
        <f t="shared" si="7"/>
        <v>0</v>
      </c>
      <c r="S169" s="12">
        <f t="shared" si="8"/>
        <v>31.5</v>
      </c>
      <c r="T169" s="12">
        <f ca="1">IF(S169=0,"",SUMPRODUCT(($AB$3:$AB$196=AA169)*($T$3:$T$196&gt;S169))+1)</f>
        <v>12</v>
      </c>
      <c r="U169" s="19" t="s">
        <v>64</v>
      </c>
    </row>
    <row r="170" s="4" customFormat="1" ht="17" customHeight="1" spans="1:21">
      <c r="A170" s="11">
        <f>IF(B170&lt;&gt;"",SUBTOTAL(3,$B$3:B170)+0,"")</f>
        <v>168</v>
      </c>
      <c r="B170" s="20" t="s">
        <v>591</v>
      </c>
      <c r="C170" s="21" t="s">
        <v>22</v>
      </c>
      <c r="D170" s="22" t="s">
        <v>120</v>
      </c>
      <c r="E170" s="22" t="s">
        <v>592</v>
      </c>
      <c r="F170" s="23" t="s">
        <v>210</v>
      </c>
      <c r="G170" s="23" t="s">
        <v>49</v>
      </c>
      <c r="H170" s="15" t="s">
        <v>593</v>
      </c>
      <c r="I170" s="24">
        <v>62</v>
      </c>
      <c r="J170" s="18">
        <v>1</v>
      </c>
      <c r="K170" s="12" t="s">
        <v>594</v>
      </c>
      <c r="L170" s="12" t="s">
        <v>595</v>
      </c>
      <c r="M170" s="12" t="s">
        <v>127</v>
      </c>
      <c r="N170" s="12" t="s">
        <v>596</v>
      </c>
      <c r="O170" s="12">
        <v>79.33</v>
      </c>
      <c r="P170" s="12">
        <v>1</v>
      </c>
      <c r="Q170" s="12">
        <f t="shared" si="6"/>
        <v>31</v>
      </c>
      <c r="R170" s="12">
        <f t="shared" si="7"/>
        <v>39.67</v>
      </c>
      <c r="S170" s="12">
        <f t="shared" si="8"/>
        <v>70.67</v>
      </c>
      <c r="T170" s="12">
        <f ca="1">IF(S170=0,"",SUMPRODUCT(($AB$3:$AB$196=AA170)*($T$3:$T$196&gt;S170))+1)</f>
        <v>1</v>
      </c>
      <c r="U170" s="19" t="s">
        <v>32</v>
      </c>
    </row>
    <row r="171" s="4" customFormat="1" ht="17" customHeight="1" spans="1:21">
      <c r="A171" s="11">
        <f>IF(B171&lt;&gt;"",SUBTOTAL(3,$B$3:B171)+0,"")</f>
        <v>169</v>
      </c>
      <c r="B171" s="20" t="s">
        <v>597</v>
      </c>
      <c r="C171" s="21" t="s">
        <v>22</v>
      </c>
      <c r="D171" s="22" t="s">
        <v>120</v>
      </c>
      <c r="E171" s="22" t="s">
        <v>598</v>
      </c>
      <c r="F171" s="23" t="s">
        <v>599</v>
      </c>
      <c r="G171" s="23" t="s">
        <v>44</v>
      </c>
      <c r="H171" s="15" t="s">
        <v>600</v>
      </c>
      <c r="I171" s="24">
        <v>33</v>
      </c>
      <c r="J171" s="18">
        <v>1</v>
      </c>
      <c r="K171" s="12" t="s">
        <v>601</v>
      </c>
      <c r="L171" s="12" t="s">
        <v>602</v>
      </c>
      <c r="M171" s="12" t="s">
        <v>127</v>
      </c>
      <c r="N171" s="12" t="s">
        <v>603</v>
      </c>
      <c r="O171" s="12">
        <v>82.33</v>
      </c>
      <c r="P171" s="12">
        <v>1</v>
      </c>
      <c r="Q171" s="12">
        <f t="shared" si="6"/>
        <v>16.5</v>
      </c>
      <c r="R171" s="12">
        <f t="shared" si="7"/>
        <v>41.17</v>
      </c>
      <c r="S171" s="12">
        <f t="shared" si="8"/>
        <v>57.67</v>
      </c>
      <c r="T171" s="12">
        <f ca="1">IF(S171=0,"",SUMPRODUCT(($AB$3:$AB$196=AA171)*($T$3:$T$196&gt;S171))+1)</f>
        <v>1</v>
      </c>
      <c r="U171" s="19" t="s">
        <v>32</v>
      </c>
    </row>
    <row r="172" s="4" customFormat="1" ht="17" customHeight="1" spans="1:21">
      <c r="A172" s="11">
        <f>IF(B172&lt;&gt;"",SUBTOTAL(3,$B$3:B172)+0,"")</f>
        <v>170</v>
      </c>
      <c r="B172" s="20" t="s">
        <v>604</v>
      </c>
      <c r="C172" s="21" t="s">
        <v>22</v>
      </c>
      <c r="D172" s="22" t="s">
        <v>120</v>
      </c>
      <c r="E172" s="22" t="s">
        <v>598</v>
      </c>
      <c r="F172" s="23" t="s">
        <v>599</v>
      </c>
      <c r="G172" s="23" t="s">
        <v>35</v>
      </c>
      <c r="H172" s="15" t="s">
        <v>605</v>
      </c>
      <c r="I172" s="24">
        <v>28</v>
      </c>
      <c r="J172" s="18">
        <v>2</v>
      </c>
      <c r="K172" s="12" t="s">
        <v>601</v>
      </c>
      <c r="L172" s="12" t="s">
        <v>602</v>
      </c>
      <c r="M172" s="12" t="s">
        <v>127</v>
      </c>
      <c r="N172" s="12" t="s">
        <v>606</v>
      </c>
      <c r="O172" s="12">
        <v>80</v>
      </c>
      <c r="P172" s="12">
        <v>2</v>
      </c>
      <c r="Q172" s="12">
        <f t="shared" si="6"/>
        <v>14</v>
      </c>
      <c r="R172" s="12">
        <f t="shared" si="7"/>
        <v>40</v>
      </c>
      <c r="S172" s="12">
        <f t="shared" si="8"/>
        <v>54</v>
      </c>
      <c r="T172" s="12">
        <f ca="1">IF(S172=0,"",SUMPRODUCT(($AB$3:$AB$196=AA172)*($T$3:$T$196&gt;S172))+1)</f>
        <v>2</v>
      </c>
      <c r="U172" s="19" t="s">
        <v>64</v>
      </c>
    </row>
    <row r="173" s="4" customFormat="1" ht="17" customHeight="1" spans="1:21">
      <c r="A173" s="11">
        <f>IF(B173&lt;&gt;"",SUBTOTAL(3,$B$3:B173)+0,"")</f>
        <v>171</v>
      </c>
      <c r="B173" s="20" t="s">
        <v>607</v>
      </c>
      <c r="C173" s="21" t="s">
        <v>22</v>
      </c>
      <c r="D173" s="22" t="s">
        <v>120</v>
      </c>
      <c r="E173" s="22" t="s">
        <v>598</v>
      </c>
      <c r="F173" s="23" t="s">
        <v>599</v>
      </c>
      <c r="G173" s="23" t="s">
        <v>97</v>
      </c>
      <c r="H173" s="15" t="s">
        <v>608</v>
      </c>
      <c r="I173" s="24">
        <v>25</v>
      </c>
      <c r="J173" s="18">
        <v>3</v>
      </c>
      <c r="K173" s="12" t="s">
        <v>601</v>
      </c>
      <c r="L173" s="12" t="s">
        <v>602</v>
      </c>
      <c r="M173" s="12" t="s">
        <v>127</v>
      </c>
      <c r="N173" s="12" t="s">
        <v>609</v>
      </c>
      <c r="O173" s="12">
        <v>79.33</v>
      </c>
      <c r="P173" s="12">
        <v>3</v>
      </c>
      <c r="Q173" s="12">
        <f t="shared" si="6"/>
        <v>12.5</v>
      </c>
      <c r="R173" s="12">
        <f t="shared" si="7"/>
        <v>39.67</v>
      </c>
      <c r="S173" s="12">
        <f t="shared" si="8"/>
        <v>52.17</v>
      </c>
      <c r="T173" s="12">
        <f ca="1">IF(S173=0,"",SUMPRODUCT(($AB$3:$AB$196=AA173)*($T$3:$T$196&gt;S173))+1)</f>
        <v>3</v>
      </c>
      <c r="U173" s="19" t="s">
        <v>64</v>
      </c>
    </row>
    <row r="174" s="4" customFormat="1" ht="17" customHeight="1" spans="1:21">
      <c r="A174" s="11">
        <f>IF(B174&lt;&gt;"",SUBTOTAL(3,$B$3:B174)+0,"")</f>
        <v>172</v>
      </c>
      <c r="B174" s="20" t="s">
        <v>610</v>
      </c>
      <c r="C174" s="21" t="s">
        <v>22</v>
      </c>
      <c r="D174" s="22" t="s">
        <v>120</v>
      </c>
      <c r="E174" s="22" t="s">
        <v>611</v>
      </c>
      <c r="F174" s="23" t="s">
        <v>599</v>
      </c>
      <c r="G174" s="23" t="s">
        <v>67</v>
      </c>
      <c r="H174" s="15" t="s">
        <v>612</v>
      </c>
      <c r="I174" s="24">
        <v>63</v>
      </c>
      <c r="J174" s="18">
        <v>2</v>
      </c>
      <c r="K174" s="12" t="s">
        <v>613</v>
      </c>
      <c r="L174" s="12" t="s">
        <v>614</v>
      </c>
      <c r="M174" s="12" t="s">
        <v>127</v>
      </c>
      <c r="N174" s="12" t="s">
        <v>615</v>
      </c>
      <c r="O174" s="12">
        <v>88.33</v>
      </c>
      <c r="P174" s="12">
        <v>1</v>
      </c>
      <c r="Q174" s="12">
        <f t="shared" si="6"/>
        <v>31.5</v>
      </c>
      <c r="R174" s="12">
        <f t="shared" si="7"/>
        <v>44.17</v>
      </c>
      <c r="S174" s="12">
        <f t="shared" si="8"/>
        <v>75.67</v>
      </c>
      <c r="T174" s="12">
        <f ca="1">IF(S174=0,"",SUMPRODUCT(($AB$3:$AB$196=AA174)*($T$3:$T$196&gt;S174))+1)</f>
        <v>1</v>
      </c>
      <c r="U174" s="19" t="s">
        <v>32</v>
      </c>
    </row>
    <row r="175" s="1" customFormat="1" ht="17" customHeight="1" spans="1:21">
      <c r="A175" s="11">
        <f>IF(B175&lt;&gt;"",SUBTOTAL(3,$B$3:B175)+0,"")</f>
        <v>173</v>
      </c>
      <c r="B175" s="20" t="s">
        <v>616</v>
      </c>
      <c r="C175" s="21" t="s">
        <v>22</v>
      </c>
      <c r="D175" s="22" t="s">
        <v>120</v>
      </c>
      <c r="E175" s="22" t="s">
        <v>611</v>
      </c>
      <c r="F175" s="23" t="s">
        <v>599</v>
      </c>
      <c r="G175" s="23" t="s">
        <v>54</v>
      </c>
      <c r="H175" s="15" t="s">
        <v>617</v>
      </c>
      <c r="I175" s="24">
        <v>64</v>
      </c>
      <c r="J175" s="18">
        <v>1</v>
      </c>
      <c r="K175" s="12" t="s">
        <v>613</v>
      </c>
      <c r="L175" s="12" t="s">
        <v>614</v>
      </c>
      <c r="M175" s="12" t="s">
        <v>127</v>
      </c>
      <c r="N175" s="12" t="s">
        <v>618</v>
      </c>
      <c r="O175" s="12">
        <v>85.33</v>
      </c>
      <c r="P175" s="12">
        <v>5</v>
      </c>
      <c r="Q175" s="12">
        <f t="shared" si="6"/>
        <v>32</v>
      </c>
      <c r="R175" s="12">
        <f t="shared" si="7"/>
        <v>42.67</v>
      </c>
      <c r="S175" s="12">
        <f t="shared" si="8"/>
        <v>74.67</v>
      </c>
      <c r="T175" s="12">
        <f ca="1">IF(S175=0,"",SUMPRODUCT(($AB$3:$AB$196=AA175)*($T$3:$T$196&gt;S175))+1)</f>
        <v>2</v>
      </c>
      <c r="U175" s="19" t="s">
        <v>32</v>
      </c>
    </row>
    <row r="176" s="1" customFormat="1" ht="17" customHeight="1" spans="1:21">
      <c r="A176" s="11">
        <f>IF(B176&lt;&gt;"",SUBTOTAL(3,$B$3:B176)+0,"")</f>
        <v>174</v>
      </c>
      <c r="B176" s="20" t="s">
        <v>619</v>
      </c>
      <c r="C176" s="21" t="s">
        <v>22</v>
      </c>
      <c r="D176" s="22" t="s">
        <v>120</v>
      </c>
      <c r="E176" s="22" t="s">
        <v>611</v>
      </c>
      <c r="F176" s="23" t="s">
        <v>599</v>
      </c>
      <c r="G176" s="23" t="s">
        <v>197</v>
      </c>
      <c r="H176" s="15" t="s">
        <v>620</v>
      </c>
      <c r="I176" s="24">
        <v>58.5</v>
      </c>
      <c r="J176" s="18">
        <v>3</v>
      </c>
      <c r="K176" s="12" t="s">
        <v>613</v>
      </c>
      <c r="L176" s="12" t="s">
        <v>614</v>
      </c>
      <c r="M176" s="12" t="s">
        <v>127</v>
      </c>
      <c r="N176" s="12" t="s">
        <v>621</v>
      </c>
      <c r="O176" s="12">
        <v>86.33</v>
      </c>
      <c r="P176" s="12">
        <v>3</v>
      </c>
      <c r="Q176" s="12">
        <f t="shared" si="6"/>
        <v>29.25</v>
      </c>
      <c r="R176" s="12">
        <f t="shared" si="7"/>
        <v>43.17</v>
      </c>
      <c r="S176" s="12">
        <f t="shared" si="8"/>
        <v>72.42</v>
      </c>
      <c r="T176" s="12">
        <f ca="1">IF(S176=0,"",SUMPRODUCT(($AB$3:$AB$196=AA176)*($T$3:$T$196&gt;S176))+1)</f>
        <v>3</v>
      </c>
      <c r="U176" s="19" t="s">
        <v>32</v>
      </c>
    </row>
    <row r="177" s="1" customFormat="1" ht="17" customHeight="1" spans="1:21">
      <c r="A177" s="11">
        <f>IF(B177&lt;&gt;"",SUBTOTAL(3,$B$3:B177)+0,"")</f>
        <v>175</v>
      </c>
      <c r="B177" s="20" t="s">
        <v>622</v>
      </c>
      <c r="C177" s="21" t="s">
        <v>22</v>
      </c>
      <c r="D177" s="22" t="s">
        <v>120</v>
      </c>
      <c r="E177" s="22" t="s">
        <v>611</v>
      </c>
      <c r="F177" s="23" t="s">
        <v>599</v>
      </c>
      <c r="G177" s="23" t="s">
        <v>116</v>
      </c>
      <c r="H177" s="15" t="s">
        <v>623</v>
      </c>
      <c r="I177" s="24">
        <v>55</v>
      </c>
      <c r="J177" s="18">
        <v>4</v>
      </c>
      <c r="K177" s="12" t="s">
        <v>613</v>
      </c>
      <c r="L177" s="12" t="s">
        <v>614</v>
      </c>
      <c r="M177" s="12" t="s">
        <v>127</v>
      </c>
      <c r="N177" s="12" t="s">
        <v>624</v>
      </c>
      <c r="O177" s="12">
        <v>88</v>
      </c>
      <c r="P177" s="12">
        <v>2</v>
      </c>
      <c r="Q177" s="12">
        <f t="shared" si="6"/>
        <v>27.5</v>
      </c>
      <c r="R177" s="12">
        <f t="shared" si="7"/>
        <v>44</v>
      </c>
      <c r="S177" s="12">
        <f t="shared" si="8"/>
        <v>71.5</v>
      </c>
      <c r="T177" s="12">
        <f ca="1">IF(S177=0,"",SUMPRODUCT(($AB$3:$AB$196=AA177)*($T$3:$T$196&gt;S177))+1)</f>
        <v>4</v>
      </c>
      <c r="U177" s="19" t="s">
        <v>64</v>
      </c>
    </row>
    <row r="178" s="1" customFormat="1" ht="17" customHeight="1" spans="1:21">
      <c r="A178" s="11">
        <f>IF(B178&lt;&gt;"",SUBTOTAL(3,$B$3:B178)+0,"")</f>
        <v>176</v>
      </c>
      <c r="B178" s="20" t="s">
        <v>625</v>
      </c>
      <c r="C178" s="21" t="s">
        <v>22</v>
      </c>
      <c r="D178" s="22" t="s">
        <v>120</v>
      </c>
      <c r="E178" s="22" t="s">
        <v>611</v>
      </c>
      <c r="F178" s="23" t="s">
        <v>599</v>
      </c>
      <c r="G178" s="23" t="s">
        <v>79</v>
      </c>
      <c r="H178" s="15" t="s">
        <v>626</v>
      </c>
      <c r="I178" s="24">
        <v>54.5</v>
      </c>
      <c r="J178" s="18">
        <v>5</v>
      </c>
      <c r="K178" s="12" t="s">
        <v>613</v>
      </c>
      <c r="L178" s="12" t="s">
        <v>614</v>
      </c>
      <c r="M178" s="12" t="s">
        <v>127</v>
      </c>
      <c r="N178" s="12" t="s">
        <v>627</v>
      </c>
      <c r="O178" s="12">
        <v>81</v>
      </c>
      <c r="P178" s="12">
        <v>7</v>
      </c>
      <c r="Q178" s="12">
        <f t="shared" si="6"/>
        <v>27.25</v>
      </c>
      <c r="R178" s="12">
        <f t="shared" si="7"/>
        <v>40.5</v>
      </c>
      <c r="S178" s="12">
        <f t="shared" si="8"/>
        <v>67.75</v>
      </c>
      <c r="T178" s="12">
        <f ca="1">IF(S178=0,"",SUMPRODUCT(($AB$3:$AB$196=AA178)*($T$3:$T$196&gt;S178))+1)</f>
        <v>5</v>
      </c>
      <c r="U178" s="19" t="s">
        <v>64</v>
      </c>
    </row>
    <row r="179" s="1" customFormat="1" ht="17" customHeight="1" spans="1:21">
      <c r="A179" s="11">
        <f>IF(B179&lt;&gt;"",SUBTOTAL(3,$B$3:B179)+0,"")</f>
        <v>177</v>
      </c>
      <c r="B179" s="20" t="s">
        <v>628</v>
      </c>
      <c r="C179" s="21" t="s">
        <v>22</v>
      </c>
      <c r="D179" s="22" t="s">
        <v>120</v>
      </c>
      <c r="E179" s="22" t="s">
        <v>611</v>
      </c>
      <c r="F179" s="23" t="s">
        <v>599</v>
      </c>
      <c r="G179" s="23" t="s">
        <v>75</v>
      </c>
      <c r="H179" s="15" t="s">
        <v>629</v>
      </c>
      <c r="I179" s="24">
        <v>45</v>
      </c>
      <c r="J179" s="18">
        <v>7</v>
      </c>
      <c r="K179" s="12" t="s">
        <v>613</v>
      </c>
      <c r="L179" s="12" t="s">
        <v>614</v>
      </c>
      <c r="M179" s="12" t="s">
        <v>127</v>
      </c>
      <c r="N179" s="12" t="s">
        <v>630</v>
      </c>
      <c r="O179" s="12">
        <v>85.5</v>
      </c>
      <c r="P179" s="12">
        <v>4</v>
      </c>
      <c r="Q179" s="12">
        <f t="shared" si="6"/>
        <v>22.5</v>
      </c>
      <c r="R179" s="12">
        <f t="shared" si="7"/>
        <v>42.75</v>
      </c>
      <c r="S179" s="12">
        <f t="shared" si="8"/>
        <v>65.25</v>
      </c>
      <c r="T179" s="12">
        <f ca="1">IF(S179=0,"",SUMPRODUCT(($AB$3:$AB$196=AA179)*($T$3:$T$196&gt;S179))+1)</f>
        <v>6</v>
      </c>
      <c r="U179" s="19" t="s">
        <v>64</v>
      </c>
    </row>
    <row r="180" s="1" customFormat="1" ht="17" customHeight="1" spans="1:21">
      <c r="A180" s="11">
        <f>IF(B180&lt;&gt;"",SUBTOTAL(3,$B$3:B180)+0,"")</f>
        <v>178</v>
      </c>
      <c r="B180" s="20" t="s">
        <v>631</v>
      </c>
      <c r="C180" s="21" t="s">
        <v>22</v>
      </c>
      <c r="D180" s="22" t="s">
        <v>120</v>
      </c>
      <c r="E180" s="22" t="s">
        <v>611</v>
      </c>
      <c r="F180" s="23" t="s">
        <v>599</v>
      </c>
      <c r="G180" s="23" t="s">
        <v>101</v>
      </c>
      <c r="H180" s="15" t="s">
        <v>632</v>
      </c>
      <c r="I180" s="24">
        <v>45.5</v>
      </c>
      <c r="J180" s="18">
        <v>6</v>
      </c>
      <c r="K180" s="12" t="s">
        <v>613</v>
      </c>
      <c r="L180" s="12" t="s">
        <v>614</v>
      </c>
      <c r="M180" s="12" t="s">
        <v>127</v>
      </c>
      <c r="N180" s="12" t="s">
        <v>633</v>
      </c>
      <c r="O180" s="12">
        <v>84.33</v>
      </c>
      <c r="P180" s="12">
        <v>6</v>
      </c>
      <c r="Q180" s="12">
        <f t="shared" si="6"/>
        <v>22.75</v>
      </c>
      <c r="R180" s="12">
        <f t="shared" si="7"/>
        <v>42.17</v>
      </c>
      <c r="S180" s="12">
        <f t="shared" si="8"/>
        <v>64.92</v>
      </c>
      <c r="T180" s="12">
        <f ca="1">IF(S180=0,"",SUMPRODUCT(($AB$3:$AB$196=AA180)*($T$3:$T$196&gt;S180))+1)</f>
        <v>7</v>
      </c>
      <c r="U180" s="19" t="s">
        <v>64</v>
      </c>
    </row>
    <row r="181" s="1" customFormat="1" ht="17" customHeight="1" spans="1:21">
      <c r="A181" s="11">
        <f>IF(B181&lt;&gt;"",SUBTOTAL(3,$B$3:B181)+0,"")</f>
        <v>179</v>
      </c>
      <c r="B181" s="20" t="s">
        <v>634</v>
      </c>
      <c r="C181" s="21" t="s">
        <v>22</v>
      </c>
      <c r="D181" s="22" t="s">
        <v>120</v>
      </c>
      <c r="E181" s="22" t="s">
        <v>611</v>
      </c>
      <c r="F181" s="23" t="s">
        <v>599</v>
      </c>
      <c r="G181" s="23" t="s">
        <v>87</v>
      </c>
      <c r="H181" s="15" t="s">
        <v>635</v>
      </c>
      <c r="I181" s="24">
        <v>41</v>
      </c>
      <c r="J181" s="18">
        <v>8</v>
      </c>
      <c r="K181" s="12" t="s">
        <v>613</v>
      </c>
      <c r="L181" s="12" t="s">
        <v>614</v>
      </c>
      <c r="M181" s="12" t="s">
        <v>127</v>
      </c>
      <c r="N181" s="12" t="s">
        <v>636</v>
      </c>
      <c r="O181" s="12">
        <v>0</v>
      </c>
      <c r="P181" s="12" t="s">
        <v>64</v>
      </c>
      <c r="Q181" s="12">
        <f t="shared" si="6"/>
        <v>20.5</v>
      </c>
      <c r="R181" s="12">
        <f t="shared" si="7"/>
        <v>0</v>
      </c>
      <c r="S181" s="12">
        <f t="shared" si="8"/>
        <v>20.5</v>
      </c>
      <c r="T181" s="12">
        <f ca="1">IF(S181=0,"",SUMPRODUCT(($AB$3:$AB$196=AA181)*($T$3:$T$196&gt;S181))+1)</f>
        <v>8</v>
      </c>
      <c r="U181" s="19" t="s">
        <v>64</v>
      </c>
    </row>
    <row r="182" s="1" customFormat="1" ht="17" customHeight="1" spans="1:21">
      <c r="A182" s="11">
        <f>IF(B182&lt;&gt;"",SUBTOTAL(3,$B$3:B182)+0,"")</f>
        <v>180</v>
      </c>
      <c r="B182" s="20" t="s">
        <v>637</v>
      </c>
      <c r="C182" s="21" t="s">
        <v>22</v>
      </c>
      <c r="D182" s="22" t="s">
        <v>120</v>
      </c>
      <c r="E182" s="22" t="s">
        <v>611</v>
      </c>
      <c r="F182" s="23" t="s">
        <v>599</v>
      </c>
      <c r="G182" s="23" t="s">
        <v>275</v>
      </c>
      <c r="H182" s="15" t="s">
        <v>638</v>
      </c>
      <c r="I182" s="24">
        <v>41</v>
      </c>
      <c r="J182" s="18">
        <v>8</v>
      </c>
      <c r="K182" s="12" t="s">
        <v>613</v>
      </c>
      <c r="L182" s="12" t="s">
        <v>614</v>
      </c>
      <c r="M182" s="12" t="s">
        <v>127</v>
      </c>
      <c r="N182" s="12" t="s">
        <v>639</v>
      </c>
      <c r="O182" s="12">
        <v>0</v>
      </c>
      <c r="P182" s="12" t="s">
        <v>64</v>
      </c>
      <c r="Q182" s="12">
        <f t="shared" si="6"/>
        <v>20.5</v>
      </c>
      <c r="R182" s="12">
        <f t="shared" si="7"/>
        <v>0</v>
      </c>
      <c r="S182" s="12">
        <f t="shared" si="8"/>
        <v>20.5</v>
      </c>
      <c r="T182" s="12">
        <f ca="1">IF(S182=0,"",SUMPRODUCT(($AB$3:$AB$196=AA182)*($T$3:$T$196&gt;S182))+1)</f>
        <v>8</v>
      </c>
      <c r="U182" s="19" t="s">
        <v>64</v>
      </c>
    </row>
    <row r="183" s="1" customFormat="1" ht="17" customHeight="1" spans="1:21">
      <c r="A183" s="11">
        <f>IF(B183&lt;&gt;"",SUBTOTAL(3,$B$3:B183)+0,"")</f>
        <v>181</v>
      </c>
      <c r="B183" s="20" t="s">
        <v>640</v>
      </c>
      <c r="C183" s="21" t="s">
        <v>22</v>
      </c>
      <c r="D183" s="22" t="s">
        <v>641</v>
      </c>
      <c r="E183" s="22" t="s">
        <v>366</v>
      </c>
      <c r="F183" s="23" t="s">
        <v>392</v>
      </c>
      <c r="G183" s="23" t="s">
        <v>75</v>
      </c>
      <c r="H183" s="15" t="s">
        <v>642</v>
      </c>
      <c r="I183" s="24">
        <v>75.5</v>
      </c>
      <c r="J183" s="18">
        <v>2</v>
      </c>
      <c r="K183" s="12" t="s">
        <v>643</v>
      </c>
      <c r="L183" s="12" t="s">
        <v>644</v>
      </c>
      <c r="M183" s="12" t="s">
        <v>127</v>
      </c>
      <c r="N183" s="12" t="s">
        <v>645</v>
      </c>
      <c r="O183" s="12">
        <v>84.67</v>
      </c>
      <c r="P183" s="12">
        <v>4</v>
      </c>
      <c r="Q183" s="12">
        <f t="shared" si="6"/>
        <v>37.75</v>
      </c>
      <c r="R183" s="12">
        <f t="shared" si="7"/>
        <v>42.34</v>
      </c>
      <c r="S183" s="12">
        <f t="shared" si="8"/>
        <v>80.09</v>
      </c>
      <c r="T183" s="12">
        <f ca="1">IF(S183=0,"",SUMPRODUCT(($AB$3:$AB$196=AA183)*($T$3:$T$196&gt;S183))+1)</f>
        <v>1</v>
      </c>
      <c r="U183" s="19" t="s">
        <v>32</v>
      </c>
    </row>
    <row r="184" s="1" customFormat="1" ht="17" customHeight="1" spans="1:21">
      <c r="A184" s="11">
        <f>IF(B184&lt;&gt;"",SUBTOTAL(3,$B$3:B184)+0,"")</f>
        <v>182</v>
      </c>
      <c r="B184" s="20" t="s">
        <v>646</v>
      </c>
      <c r="C184" s="21" t="s">
        <v>22</v>
      </c>
      <c r="D184" s="22" t="s">
        <v>641</v>
      </c>
      <c r="E184" s="22" t="s">
        <v>366</v>
      </c>
      <c r="F184" s="23" t="s">
        <v>392</v>
      </c>
      <c r="G184" s="23" t="s">
        <v>262</v>
      </c>
      <c r="H184" s="15" t="s">
        <v>647</v>
      </c>
      <c r="I184" s="24">
        <v>79</v>
      </c>
      <c r="J184" s="18">
        <v>1</v>
      </c>
      <c r="K184" s="12" t="s">
        <v>643</v>
      </c>
      <c r="L184" s="12" t="s">
        <v>644</v>
      </c>
      <c r="M184" s="12" t="s">
        <v>127</v>
      </c>
      <c r="N184" s="12" t="s">
        <v>648</v>
      </c>
      <c r="O184" s="12">
        <v>79.33</v>
      </c>
      <c r="P184" s="12">
        <v>5</v>
      </c>
      <c r="Q184" s="12">
        <f t="shared" si="6"/>
        <v>39.5</v>
      </c>
      <c r="R184" s="12">
        <f t="shared" si="7"/>
        <v>39.67</v>
      </c>
      <c r="S184" s="12">
        <f t="shared" si="8"/>
        <v>79.17</v>
      </c>
      <c r="T184" s="12">
        <f ca="1">IF(S184=0,"",SUMPRODUCT(($AB$3:$AB$196=AA184)*($T$3:$T$196&gt;S184))+1)</f>
        <v>2</v>
      </c>
      <c r="U184" s="19" t="s">
        <v>32</v>
      </c>
    </row>
    <row r="185" s="1" customFormat="1" ht="17" customHeight="1" spans="1:21">
      <c r="A185" s="11">
        <f>IF(B185&lt;&gt;"",SUBTOTAL(3,$B$3:B185)+0,"")</f>
        <v>183</v>
      </c>
      <c r="B185" s="20" t="s">
        <v>649</v>
      </c>
      <c r="C185" s="21" t="s">
        <v>22</v>
      </c>
      <c r="D185" s="22" t="s">
        <v>641</v>
      </c>
      <c r="E185" s="22" t="s">
        <v>366</v>
      </c>
      <c r="F185" s="23" t="s">
        <v>367</v>
      </c>
      <c r="G185" s="23" t="s">
        <v>218</v>
      </c>
      <c r="H185" s="15" t="s">
        <v>650</v>
      </c>
      <c r="I185" s="24">
        <v>60</v>
      </c>
      <c r="J185" s="18">
        <v>3</v>
      </c>
      <c r="K185" s="12" t="s">
        <v>643</v>
      </c>
      <c r="L185" s="12" t="s">
        <v>644</v>
      </c>
      <c r="M185" s="12" t="s">
        <v>127</v>
      </c>
      <c r="N185" s="12" t="s">
        <v>651</v>
      </c>
      <c r="O185" s="12">
        <v>85</v>
      </c>
      <c r="P185" s="12">
        <v>2</v>
      </c>
      <c r="Q185" s="12">
        <f t="shared" si="6"/>
        <v>30</v>
      </c>
      <c r="R185" s="12">
        <f t="shared" si="7"/>
        <v>42.5</v>
      </c>
      <c r="S185" s="12">
        <f t="shared" si="8"/>
        <v>72.5</v>
      </c>
      <c r="T185" s="12">
        <f ca="1">IF(S185=0,"",SUMPRODUCT(($AB$3:$AB$196=AA185)*($T$3:$T$196&gt;S185))+1)</f>
        <v>3</v>
      </c>
      <c r="U185" s="19" t="s">
        <v>32</v>
      </c>
    </row>
    <row r="186" s="3" customFormat="1" ht="17" customHeight="1" spans="1:21">
      <c r="A186" s="11">
        <f>IF(B186&lt;&gt;"",SUBTOTAL(3,$B$3:B186)+0,"")</f>
        <v>184</v>
      </c>
      <c r="B186" s="20" t="s">
        <v>652</v>
      </c>
      <c r="C186" s="21" t="s">
        <v>22</v>
      </c>
      <c r="D186" s="22" t="s">
        <v>641</v>
      </c>
      <c r="E186" s="22" t="s">
        <v>366</v>
      </c>
      <c r="F186" s="23" t="s">
        <v>373</v>
      </c>
      <c r="G186" s="23" t="s">
        <v>164</v>
      </c>
      <c r="H186" s="15" t="s">
        <v>653</v>
      </c>
      <c r="I186" s="24">
        <v>52</v>
      </c>
      <c r="J186" s="18">
        <v>4</v>
      </c>
      <c r="K186" s="12" t="s">
        <v>643</v>
      </c>
      <c r="L186" s="12" t="s">
        <v>644</v>
      </c>
      <c r="M186" s="12" t="s">
        <v>127</v>
      </c>
      <c r="N186" s="12" t="s">
        <v>654</v>
      </c>
      <c r="O186" s="12">
        <v>85.5</v>
      </c>
      <c r="P186" s="12">
        <v>1</v>
      </c>
      <c r="Q186" s="12">
        <f t="shared" si="6"/>
        <v>26</v>
      </c>
      <c r="R186" s="12">
        <f t="shared" si="7"/>
        <v>42.75</v>
      </c>
      <c r="S186" s="12">
        <f t="shared" si="8"/>
        <v>68.75</v>
      </c>
      <c r="T186" s="12">
        <f ca="1">IF(S186=0,"",SUMPRODUCT(($AB$3:$AB$196=AA186)*($T$3:$T$196&gt;S186))+1)</f>
        <v>4</v>
      </c>
      <c r="U186" s="19" t="s">
        <v>32</v>
      </c>
    </row>
    <row r="187" s="3" customFormat="1" ht="17" customHeight="1" spans="1:21">
      <c r="A187" s="11">
        <f>IF(B187&lt;&gt;"",SUBTOTAL(3,$B$3:B187)+0,"")</f>
        <v>185</v>
      </c>
      <c r="B187" s="20" t="s">
        <v>655</v>
      </c>
      <c r="C187" s="21" t="s">
        <v>22</v>
      </c>
      <c r="D187" s="22" t="s">
        <v>641</v>
      </c>
      <c r="E187" s="22" t="s">
        <v>366</v>
      </c>
      <c r="F187" s="23" t="s">
        <v>367</v>
      </c>
      <c r="G187" s="23" t="s">
        <v>123</v>
      </c>
      <c r="H187" s="15" t="s">
        <v>656</v>
      </c>
      <c r="I187" s="24">
        <v>39.5</v>
      </c>
      <c r="J187" s="18">
        <v>5</v>
      </c>
      <c r="K187" s="12" t="s">
        <v>643</v>
      </c>
      <c r="L187" s="12" t="s">
        <v>644</v>
      </c>
      <c r="M187" s="12" t="s">
        <v>127</v>
      </c>
      <c r="N187" s="12" t="s">
        <v>657</v>
      </c>
      <c r="O187" s="12">
        <v>85</v>
      </c>
      <c r="P187" s="12">
        <v>2</v>
      </c>
      <c r="Q187" s="12">
        <f t="shared" si="6"/>
        <v>19.75</v>
      </c>
      <c r="R187" s="12">
        <f t="shared" si="7"/>
        <v>42.5</v>
      </c>
      <c r="S187" s="12">
        <f t="shared" si="8"/>
        <v>62.25</v>
      </c>
      <c r="T187" s="12">
        <f ca="1">IF(S187=0,"",SUMPRODUCT(($AB$3:$AB$196=AA187)*($T$3:$T$196&gt;S187))+1)</f>
        <v>5</v>
      </c>
      <c r="U187" s="19" t="s">
        <v>64</v>
      </c>
    </row>
    <row r="188" s="3" customFormat="1" ht="17" customHeight="1" spans="1:21">
      <c r="A188" s="11">
        <f>IF(B188&lt;&gt;"",SUBTOTAL(3,$B$3:B188)+0,"")</f>
        <v>186</v>
      </c>
      <c r="B188" s="20" t="s">
        <v>658</v>
      </c>
      <c r="C188" s="21" t="s">
        <v>22</v>
      </c>
      <c r="D188" s="22" t="s">
        <v>641</v>
      </c>
      <c r="E188" s="22" t="s">
        <v>659</v>
      </c>
      <c r="F188" s="23" t="s">
        <v>660</v>
      </c>
      <c r="G188" s="23" t="s">
        <v>101</v>
      </c>
      <c r="H188" s="15" t="s">
        <v>661</v>
      </c>
      <c r="I188" s="25">
        <v>69</v>
      </c>
      <c r="J188" s="18">
        <v>1</v>
      </c>
      <c r="K188" s="12" t="s">
        <v>662</v>
      </c>
      <c r="L188" s="12" t="s">
        <v>663</v>
      </c>
      <c r="M188" s="12" t="s">
        <v>127</v>
      </c>
      <c r="N188" s="12" t="s">
        <v>664</v>
      </c>
      <c r="O188" s="12">
        <v>86.67</v>
      </c>
      <c r="P188" s="12">
        <v>1</v>
      </c>
      <c r="Q188" s="12">
        <f t="shared" si="6"/>
        <v>34.5</v>
      </c>
      <c r="R188" s="12">
        <f t="shared" si="7"/>
        <v>43.34</v>
      </c>
      <c r="S188" s="12">
        <f t="shared" si="8"/>
        <v>77.84</v>
      </c>
      <c r="T188" s="12">
        <f ca="1">IF(S188=0,"",SUMPRODUCT(($AB$3:$AB$196=AA188)*($T$3:$T$196&gt;S188))+1)</f>
        <v>1</v>
      </c>
      <c r="U188" s="19" t="s">
        <v>32</v>
      </c>
    </row>
    <row r="189" s="3" customFormat="1" ht="17" customHeight="1" spans="1:21">
      <c r="A189" s="11">
        <f>IF(B189&lt;&gt;"",SUBTOTAL(3,$B$3:B189)+0,"")</f>
        <v>187</v>
      </c>
      <c r="B189" s="20" t="s">
        <v>665</v>
      </c>
      <c r="C189" s="21" t="s">
        <v>22</v>
      </c>
      <c r="D189" s="22" t="s">
        <v>641</v>
      </c>
      <c r="E189" s="22" t="s">
        <v>659</v>
      </c>
      <c r="F189" s="23" t="s">
        <v>660</v>
      </c>
      <c r="G189" s="23" t="s">
        <v>218</v>
      </c>
      <c r="H189" s="15" t="s">
        <v>666</v>
      </c>
      <c r="I189" s="25">
        <v>64</v>
      </c>
      <c r="J189" s="18">
        <v>2</v>
      </c>
      <c r="K189" s="12" t="s">
        <v>662</v>
      </c>
      <c r="L189" s="12" t="s">
        <v>663</v>
      </c>
      <c r="M189" s="12" t="s">
        <v>127</v>
      </c>
      <c r="N189" s="12" t="s">
        <v>667</v>
      </c>
      <c r="O189" s="12">
        <v>77.67</v>
      </c>
      <c r="P189" s="12">
        <v>2</v>
      </c>
      <c r="Q189" s="12">
        <f t="shared" si="6"/>
        <v>32</v>
      </c>
      <c r="R189" s="12">
        <f t="shared" si="7"/>
        <v>38.84</v>
      </c>
      <c r="S189" s="12">
        <f t="shared" si="8"/>
        <v>70.84</v>
      </c>
      <c r="T189" s="12">
        <f ca="1">IF(S189=0,"",SUMPRODUCT(($AB$3:$AB$196=AA189)*($T$3:$T$196&gt;S189))+1)</f>
        <v>2</v>
      </c>
      <c r="U189" s="19" t="s">
        <v>64</v>
      </c>
    </row>
    <row r="190" s="4" customFormat="1" ht="17" customHeight="1" spans="1:21">
      <c r="A190" s="11">
        <f>IF(B190&lt;&gt;"",SUBTOTAL(3,$B$3:B190)+0,"")</f>
        <v>188</v>
      </c>
      <c r="B190" s="20" t="s">
        <v>668</v>
      </c>
      <c r="C190" s="21" t="s">
        <v>22</v>
      </c>
      <c r="D190" s="22" t="s">
        <v>641</v>
      </c>
      <c r="E190" s="22" t="s">
        <v>659</v>
      </c>
      <c r="F190" s="23" t="s">
        <v>660</v>
      </c>
      <c r="G190" s="23" t="s">
        <v>171</v>
      </c>
      <c r="H190" s="15" t="s">
        <v>669</v>
      </c>
      <c r="I190" s="25">
        <v>47</v>
      </c>
      <c r="J190" s="18">
        <v>3</v>
      </c>
      <c r="K190" s="12" t="s">
        <v>662</v>
      </c>
      <c r="L190" s="12" t="s">
        <v>663</v>
      </c>
      <c r="M190" s="12" t="s">
        <v>127</v>
      </c>
      <c r="N190" s="12" t="s">
        <v>670</v>
      </c>
      <c r="O190" s="12">
        <v>0</v>
      </c>
      <c r="P190" s="12" t="s">
        <v>64</v>
      </c>
      <c r="Q190" s="12">
        <f t="shared" si="6"/>
        <v>23.5</v>
      </c>
      <c r="R190" s="12">
        <f t="shared" si="7"/>
        <v>0</v>
      </c>
      <c r="S190" s="12">
        <f t="shared" si="8"/>
        <v>23.5</v>
      </c>
      <c r="T190" s="12">
        <f ca="1">IF(S190=0,"",SUMPRODUCT(($AB$3:$AB$196=AA190)*($T$3:$T$196&gt;S190))+1)</f>
        <v>3</v>
      </c>
      <c r="U190" s="19" t="s">
        <v>64</v>
      </c>
    </row>
    <row r="191" s="4" customFormat="1" ht="17" customHeight="1" spans="1:21">
      <c r="A191" s="11">
        <f>IF(B191&lt;&gt;"",SUBTOTAL(3,$B$3:B191)+0,"")</f>
        <v>189</v>
      </c>
      <c r="B191" s="20" t="s">
        <v>671</v>
      </c>
      <c r="C191" s="21" t="s">
        <v>22</v>
      </c>
      <c r="D191" s="22" t="s">
        <v>641</v>
      </c>
      <c r="E191" s="22" t="s">
        <v>592</v>
      </c>
      <c r="F191" s="23" t="s">
        <v>210</v>
      </c>
      <c r="G191" s="23" t="s">
        <v>26</v>
      </c>
      <c r="H191" s="15" t="s">
        <v>672</v>
      </c>
      <c r="I191" s="24">
        <v>72.5</v>
      </c>
      <c r="J191" s="18">
        <v>1</v>
      </c>
      <c r="K191" s="12" t="s">
        <v>594</v>
      </c>
      <c r="L191" s="12" t="s">
        <v>595</v>
      </c>
      <c r="M191" s="12" t="s">
        <v>30</v>
      </c>
      <c r="N191" s="12" t="s">
        <v>673</v>
      </c>
      <c r="O191" s="12">
        <v>90</v>
      </c>
      <c r="P191" s="12">
        <v>1</v>
      </c>
      <c r="Q191" s="12">
        <f t="shared" si="6"/>
        <v>36.25</v>
      </c>
      <c r="R191" s="12">
        <f t="shared" si="7"/>
        <v>45</v>
      </c>
      <c r="S191" s="12">
        <f t="shared" si="8"/>
        <v>81.25</v>
      </c>
      <c r="T191" s="12">
        <f ca="1">IF(S191=0,"",SUMPRODUCT(($AB$3:$AB$196=AA191)*($T$3:$T$196&gt;S191))+1)</f>
        <v>1</v>
      </c>
      <c r="U191" s="19" t="s">
        <v>32</v>
      </c>
    </row>
    <row r="192" s="4" customFormat="1" ht="17" customHeight="1" spans="1:21">
      <c r="A192" s="11">
        <f>IF(B192&lt;&gt;"",SUBTOTAL(3,$B$3:B192)+0,"")</f>
        <v>190</v>
      </c>
      <c r="B192" s="20" t="s">
        <v>674</v>
      </c>
      <c r="C192" s="21" t="s">
        <v>22</v>
      </c>
      <c r="D192" s="22" t="s">
        <v>641</v>
      </c>
      <c r="E192" s="22" t="s">
        <v>592</v>
      </c>
      <c r="F192" s="23" t="s">
        <v>210</v>
      </c>
      <c r="G192" s="23" t="s">
        <v>197</v>
      </c>
      <c r="H192" s="15" t="s">
        <v>675</v>
      </c>
      <c r="I192" s="24">
        <v>72</v>
      </c>
      <c r="J192" s="18">
        <v>2</v>
      </c>
      <c r="K192" s="12" t="s">
        <v>594</v>
      </c>
      <c r="L192" s="12" t="s">
        <v>595</v>
      </c>
      <c r="M192" s="12" t="s">
        <v>30</v>
      </c>
      <c r="N192" s="12" t="s">
        <v>676</v>
      </c>
      <c r="O192" s="12">
        <v>86.33</v>
      </c>
      <c r="P192" s="12">
        <v>2</v>
      </c>
      <c r="Q192" s="12">
        <f t="shared" si="6"/>
        <v>36</v>
      </c>
      <c r="R192" s="12">
        <f t="shared" si="7"/>
        <v>43.17</v>
      </c>
      <c r="S192" s="12">
        <f t="shared" si="8"/>
        <v>79.17</v>
      </c>
      <c r="T192" s="12">
        <f ca="1">IF(S192=0,"",SUMPRODUCT(($AB$3:$AB$196=AA192)*($T$3:$T$196&gt;S192))+1)</f>
        <v>2</v>
      </c>
      <c r="U192" s="19" t="s">
        <v>64</v>
      </c>
    </row>
    <row r="193" s="4" customFormat="1" ht="17" customHeight="1" spans="1:21">
      <c r="A193" s="11">
        <f>IF(B193&lt;&gt;"",SUBTOTAL(3,$B$3:B193)+0,"")</f>
        <v>191</v>
      </c>
      <c r="B193" s="20" t="s">
        <v>677</v>
      </c>
      <c r="C193" s="21" t="s">
        <v>22</v>
      </c>
      <c r="D193" s="22" t="s">
        <v>641</v>
      </c>
      <c r="E193" s="22" t="s">
        <v>592</v>
      </c>
      <c r="F193" s="23" t="s">
        <v>210</v>
      </c>
      <c r="G193" s="23" t="s">
        <v>164</v>
      </c>
      <c r="H193" s="15" t="s">
        <v>678</v>
      </c>
      <c r="I193" s="24">
        <v>67.5</v>
      </c>
      <c r="J193" s="18">
        <v>3</v>
      </c>
      <c r="K193" s="12" t="s">
        <v>594</v>
      </c>
      <c r="L193" s="12" t="s">
        <v>595</v>
      </c>
      <c r="M193" s="12" t="s">
        <v>30</v>
      </c>
      <c r="N193" s="12" t="s">
        <v>679</v>
      </c>
      <c r="O193" s="12">
        <v>80.33</v>
      </c>
      <c r="P193" s="12">
        <v>3</v>
      </c>
      <c r="Q193" s="12">
        <f t="shared" si="6"/>
        <v>33.75</v>
      </c>
      <c r="R193" s="12">
        <f t="shared" si="7"/>
        <v>40.17</v>
      </c>
      <c r="S193" s="12">
        <f t="shared" si="8"/>
        <v>73.92</v>
      </c>
      <c r="T193" s="12">
        <f ca="1">IF(S193=0,"",SUMPRODUCT(($AB$3:$AB$196=AA193)*($T$3:$T$196&gt;S193))+1)</f>
        <v>3</v>
      </c>
      <c r="U193" s="19" t="s">
        <v>64</v>
      </c>
    </row>
    <row r="194" s="4" customFormat="1" ht="17" customHeight="1" spans="1:21">
      <c r="A194" s="11">
        <f>IF(B194&lt;&gt;"",SUBTOTAL(3,$B$3:B194)+0,"")</f>
        <v>192</v>
      </c>
      <c r="B194" s="26" t="s">
        <v>680</v>
      </c>
      <c r="C194" s="15" t="s">
        <v>22</v>
      </c>
      <c r="D194" s="15" t="s">
        <v>641</v>
      </c>
      <c r="E194" s="15" t="s">
        <v>681</v>
      </c>
      <c r="F194" s="26" t="s">
        <v>660</v>
      </c>
      <c r="G194" s="26" t="s">
        <v>97</v>
      </c>
      <c r="H194" s="15" t="s">
        <v>682</v>
      </c>
      <c r="I194" s="27">
        <v>77</v>
      </c>
      <c r="J194" s="18">
        <v>1</v>
      </c>
      <c r="K194" s="12" t="s">
        <v>683</v>
      </c>
      <c r="L194" s="12" t="s">
        <v>684</v>
      </c>
      <c r="M194" s="12" t="s">
        <v>127</v>
      </c>
      <c r="N194" s="12" t="s">
        <v>685</v>
      </c>
      <c r="O194" s="12">
        <v>85</v>
      </c>
      <c r="P194" s="12">
        <v>1</v>
      </c>
      <c r="Q194" s="12">
        <f t="shared" si="6"/>
        <v>38.5</v>
      </c>
      <c r="R194" s="12">
        <f t="shared" si="7"/>
        <v>42.5</v>
      </c>
      <c r="S194" s="12">
        <f t="shared" si="8"/>
        <v>81</v>
      </c>
      <c r="T194" s="12">
        <f ca="1">IF(S194=0,"",SUMPRODUCT(($AB$3:$AB$196=AA194)*($T$3:$T$196&gt;S194))+1)</f>
        <v>1</v>
      </c>
      <c r="U194" s="19" t="s">
        <v>32</v>
      </c>
    </row>
    <row r="195" s="4" customFormat="1" ht="17" customHeight="1" spans="1:21">
      <c r="A195" s="11">
        <f>IF(B195&lt;&gt;"",SUBTOTAL(3,$B$3:B195)+0,"")</f>
        <v>193</v>
      </c>
      <c r="B195" s="26" t="s">
        <v>686</v>
      </c>
      <c r="C195" s="15" t="s">
        <v>22</v>
      </c>
      <c r="D195" s="15" t="s">
        <v>641</v>
      </c>
      <c r="E195" s="15" t="s">
        <v>681</v>
      </c>
      <c r="F195" s="26" t="s">
        <v>660</v>
      </c>
      <c r="G195" s="26" t="s">
        <v>35</v>
      </c>
      <c r="H195" s="15" t="s">
        <v>687</v>
      </c>
      <c r="I195" s="27">
        <v>52</v>
      </c>
      <c r="J195" s="18">
        <v>2</v>
      </c>
      <c r="K195" s="12" t="s">
        <v>683</v>
      </c>
      <c r="L195" s="12" t="s">
        <v>684</v>
      </c>
      <c r="M195" s="12" t="s">
        <v>127</v>
      </c>
      <c r="N195" s="12" t="s">
        <v>688</v>
      </c>
      <c r="O195" s="12">
        <v>80</v>
      </c>
      <c r="P195" s="12">
        <v>2</v>
      </c>
      <c r="Q195" s="12">
        <f>ROUND(I195*0.5,2)</f>
        <v>26</v>
      </c>
      <c r="R195" s="12">
        <f>ROUND(O195*0.5,2)</f>
        <v>40</v>
      </c>
      <c r="S195" s="12">
        <f>Q195+R195</f>
        <v>66</v>
      </c>
      <c r="T195" s="12">
        <f ca="1">IF(S195=0,"",SUMPRODUCT(($AB$3:$AB$196=AA195)*($T$3:$T$196&gt;S195))+1)</f>
        <v>2</v>
      </c>
      <c r="U195" s="19" t="s">
        <v>64</v>
      </c>
    </row>
    <row r="196" s="4" customFormat="1" ht="17" customHeight="1" spans="1:21">
      <c r="A196" s="11">
        <f>IF(B196&lt;&gt;"",SUBTOTAL(3,$B$3:B196)+0,"")</f>
        <v>194</v>
      </c>
      <c r="B196" s="26" t="s">
        <v>689</v>
      </c>
      <c r="C196" s="15" t="s">
        <v>22</v>
      </c>
      <c r="D196" s="15" t="s">
        <v>641</v>
      </c>
      <c r="E196" s="15" t="s">
        <v>681</v>
      </c>
      <c r="F196" s="26" t="s">
        <v>660</v>
      </c>
      <c r="G196" s="26" t="s">
        <v>71</v>
      </c>
      <c r="H196" s="15" t="s">
        <v>690</v>
      </c>
      <c r="I196" s="27">
        <v>51</v>
      </c>
      <c r="J196" s="18">
        <v>3</v>
      </c>
      <c r="K196" s="12" t="s">
        <v>683</v>
      </c>
      <c r="L196" s="12" t="s">
        <v>684</v>
      </c>
      <c r="M196" s="12" t="s">
        <v>127</v>
      </c>
      <c r="N196" s="12" t="s">
        <v>691</v>
      </c>
      <c r="O196" s="12">
        <v>0</v>
      </c>
      <c r="P196" s="12" t="s">
        <v>64</v>
      </c>
      <c r="Q196" s="12">
        <f>ROUND(I196*0.5,2)</f>
        <v>25.5</v>
      </c>
      <c r="R196" s="12">
        <f>ROUND(O196*0.5,2)</f>
        <v>0</v>
      </c>
      <c r="S196" s="12">
        <f>Q196+R196</f>
        <v>25.5</v>
      </c>
      <c r="T196" s="12">
        <f ca="1">IF(S196=0,"",SUMPRODUCT(($AB$3:$AB$196=AA196)*($T$3:$T$196&gt;S196))+1)</f>
        <v>3</v>
      </c>
      <c r="U196" s="19" t="s">
        <v>64</v>
      </c>
    </row>
  </sheetData>
  <sheetProtection formatCells="0" formatColumns="0" formatRows="0" insertRows="0" insertColumns="0" insertHyperlinks="0" sort="0" autoFilter="0" pivotTables="0"/>
  <autoFilter ref="A2:XFD196">
    <extLst/>
  </autoFilter>
  <mergeCells count="1">
    <mergeCell ref="A1:U1"/>
  </mergeCells>
  <dataValidations count="3">
    <dataValidation type="list" allowBlank="1" showInputMessage="1" showErrorMessage="1" sqref="C25 C3:C5 C6:C7 C8:C19 C20:C24 C26:C37 C38:C49 C50:C52 C53:C75 C76:C78 C79:C90 C91:C97 C103:C107 C108:C119 C120:C131 C132:C143 C144:C155 C156:C157 C158:C169 C170:C173 C174:C182 C183:C186 C187:C188 C189:C190 C191:C193 C194:C196">
      <formula1>"凯里市,三穗县,台江县,丹寨县,榕江县,黎平县,岑巩县,锦屏县,从江县,剑河县,天柱县,镇远县,黄平县,施秉县"</formula1>
    </dataValidation>
    <dataValidation type="list" allowBlank="1" showInputMessage="1" showErrorMessage="1" sqref="D25 D3:D5 D6:D7 D8:D19 D20:D24 D26:D37 D38:D49 D50:D52 D53:D63 D64:D75 D76:D78 D79:D90 D91:D97 D103:D107 D108:D119 D120:D131 D132:D143 D144:D155 D156:D157 D187:D188 D189:D190 D191:D193 D194:D196">
      <formula1>"幼儿园,小学,初中"</formula1>
    </dataValidation>
    <dataValidation type="list" allowBlank="1" showInputMessage="1" showErrorMessage="1" sqref="E3:E5 E6:E24 E25:E52 E53:E75 E76:E97 E103:E157 E187:E190 E191:E193 E194:E196">
      <formula1>"语文,数学,英语,物理,化学,生物,地理,历史,政治,音乐,体育,美术,信息技术,科学,心理健康,其他,学前教育"</formula1>
    </dataValidation>
  </dataValidations>
  <pageMargins left="0.161111111111111" right="0.161111111111111" top="1" bottom="0.802777777777778" header="0.5" footer="0.5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综合成绩、体检人员公布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ysgz</dc:creator>
  <cp:lastModifiedBy>Administrator</cp:lastModifiedBy>
  <dcterms:created xsi:type="dcterms:W3CDTF">2022-08-04T12:03:00Z</dcterms:created>
  <dcterms:modified xsi:type="dcterms:W3CDTF">2022-08-08T05:35:11Z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B50AC2D3DECB40E391490EA6B606A373</vt:lpwstr>
  </property>
</Properties>
</file>