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2" sheetId="1" r:id="rId1"/>
  </sheets>
  <definedNames>
    <definedName name="_xlnm._FilterDatabase" localSheetId="0" hidden="1">Sheet2!$B$36:$K$38</definedName>
    <definedName name="_xlnm.Print_Titles" localSheetId="0">Sheet2!$1:$2</definedName>
  </definedNames>
  <calcPr calcId="144525" fullPrecision="0" concurrentCalc="0"/>
</workbook>
</file>

<file path=xl/sharedStrings.xml><?xml version="1.0" encoding="utf-8"?>
<sst xmlns="http://schemas.openxmlformats.org/spreadsheetml/2006/main" count="224" uniqueCount="127">
  <si>
    <t>贵州省自然资源厅2025年公开招聘事业单位工作人员
总成绩及进入体检人员名单</t>
  </si>
  <si>
    <t>序号</t>
  </si>
  <si>
    <t>姓名</t>
  </si>
  <si>
    <t>报考单位名称
及代码</t>
  </si>
  <si>
    <t>报考岗位类别及代码</t>
  </si>
  <si>
    <t>准考证号码</t>
  </si>
  <si>
    <t>笔试成绩（折算百分制后）</t>
  </si>
  <si>
    <t>笔试折算成绩（40%）</t>
  </si>
  <si>
    <t>面试成绩</t>
  </si>
  <si>
    <t>面试成绩折算(60%)</t>
  </si>
  <si>
    <t>总成绩</t>
  </si>
  <si>
    <t>是否进入体检</t>
  </si>
  <si>
    <t>备注</t>
  </si>
  <si>
    <t>敬洪云</t>
  </si>
  <si>
    <t>4001贵州省土地矿产资源储备局</t>
  </si>
  <si>
    <t>22828400101财务管理</t>
  </si>
  <si>
    <t>1152280724319</t>
  </si>
  <si>
    <t>是</t>
  </si>
  <si>
    <t>覃牧</t>
  </si>
  <si>
    <t>1152280721617</t>
  </si>
  <si>
    <t>否</t>
  </si>
  <si>
    <t>龙俊阳</t>
  </si>
  <si>
    <t>1152280720212</t>
  </si>
  <si>
    <t>刘鑫丽</t>
  </si>
  <si>
    <t>4002贵州省自然资源勘测规划研究院</t>
  </si>
  <si>
    <t>22828400201国土空间规划</t>
  </si>
  <si>
    <t>3152281403718</t>
  </si>
  <si>
    <t>刘煜钦</t>
  </si>
  <si>
    <t>3152281406108</t>
  </si>
  <si>
    <t>袁明来</t>
  </si>
  <si>
    <t>3152281404925</t>
  </si>
  <si>
    <t>汪建</t>
  </si>
  <si>
    <t>3152281407101</t>
  </si>
  <si>
    <t>谭清文</t>
  </si>
  <si>
    <t>3152281405930</t>
  </si>
  <si>
    <t>伍婧萱</t>
  </si>
  <si>
    <t>3152281409914</t>
  </si>
  <si>
    <t>严远蒙</t>
  </si>
  <si>
    <t>3152281407704</t>
  </si>
  <si>
    <t>娄路红</t>
  </si>
  <si>
    <t>3152281406009</t>
  </si>
  <si>
    <t>张茸</t>
  </si>
  <si>
    <t>3152281405817</t>
  </si>
  <si>
    <t>晏莉春</t>
  </si>
  <si>
    <t>22828400202调查监测与耕地保护</t>
  </si>
  <si>
    <t>3152281407509</t>
  </si>
  <si>
    <t>朱颖熙</t>
  </si>
  <si>
    <t>3152281402716</t>
  </si>
  <si>
    <r>
      <t>王</t>
    </r>
    <r>
      <rPr>
        <sz val="12"/>
        <rFont val="宋体"/>
        <charset val="134"/>
      </rPr>
      <t>禛</t>
    </r>
    <r>
      <rPr>
        <sz val="12"/>
        <rFont val="仿宋_GB2312"/>
        <charset val="134"/>
      </rPr>
      <t>瑶</t>
    </r>
  </si>
  <si>
    <t>3152281402515</t>
  </si>
  <si>
    <t>任莹</t>
  </si>
  <si>
    <t>22828400203统计分析</t>
  </si>
  <si>
    <t>3152281406803</t>
  </si>
  <si>
    <t>王杨孟秋</t>
  </si>
  <si>
    <t>3152281404504</t>
  </si>
  <si>
    <t>陈奕华</t>
  </si>
  <si>
    <t>4003贵州省第一测绘院（贵州省北斗导航位置服务中心）</t>
  </si>
  <si>
    <t>22828400301软件开发</t>
  </si>
  <si>
    <t>3152281405527</t>
  </si>
  <si>
    <t>实操成绩89.4分、结构化面试成绩78分。实际操作能力测试占面试总成绩的60%，结构化面试成绩占面试总成绩的40%，折后面试总成绩为84.84分。</t>
  </si>
  <si>
    <t>姚凯</t>
  </si>
  <si>
    <t>3152281409712</t>
  </si>
  <si>
    <t>实操成绩59分、结构化面试成绩84.6分。实际操作能力测试占面试总成绩的60%，结构化面试成绩占面试总成绩的40%，折后面试总成绩为69.24分。</t>
  </si>
  <si>
    <t>段亦</t>
  </si>
  <si>
    <t>3152281402714</t>
  </si>
  <si>
    <t>实操成绩59.6分、结构化面试成绩75.8分。实际操作能力测试占面试总成绩的60%，结构化面试成绩占面试总成绩的40%，折后面试总成绩为66.08分。</t>
  </si>
  <si>
    <t>周鑫</t>
  </si>
  <si>
    <t>22828400302网络管理</t>
  </si>
  <si>
    <t>3152281408026</t>
  </si>
  <si>
    <t>徐锦</t>
  </si>
  <si>
    <t>3152281407425</t>
  </si>
  <si>
    <t>刘霖</t>
  </si>
  <si>
    <t>3152281409810</t>
  </si>
  <si>
    <t>喻林丽</t>
  </si>
  <si>
    <t>22828400303财务管理</t>
  </si>
  <si>
    <t>1152280718817</t>
  </si>
  <si>
    <t>张文艳</t>
  </si>
  <si>
    <t>1152280718013</t>
  </si>
  <si>
    <t>程媛媛</t>
  </si>
  <si>
    <t>1152280728210</t>
  </si>
  <si>
    <t>邱宇幸</t>
  </si>
  <si>
    <t>22828400304农林经济管理</t>
  </si>
  <si>
    <t>3152281401824</t>
  </si>
  <si>
    <t>秦大健</t>
  </si>
  <si>
    <t>3152281401709</t>
  </si>
  <si>
    <t>杨碧玉</t>
  </si>
  <si>
    <t>3152281406225</t>
  </si>
  <si>
    <t>徐泽伟</t>
  </si>
  <si>
    <t>4004贵州省测绘产品质量监督检验站</t>
  </si>
  <si>
    <t>22828400401系统研发人员</t>
  </si>
  <si>
    <t>3152281400909</t>
  </si>
  <si>
    <t>实操成绩74分、结构化面试成绩79分。实际操作能力测试占面试总成绩的60%，结构化面试成绩占面试总成绩的40%，折后面试总成绩为76分。</t>
  </si>
  <si>
    <t>石志毓</t>
  </si>
  <si>
    <t>3152281402412</t>
  </si>
  <si>
    <t>实操成绩73.6分、结构化面试成绩72.2分。实际操作能力测试占面试总成绩的60%，结构化面试成绩占面试总成绩的40%，折后面试总成绩为73.04分。</t>
  </si>
  <si>
    <t>蒋畅</t>
  </si>
  <si>
    <t>3152281401510</t>
  </si>
  <si>
    <t>实操成绩0分、结构化面试成绩79.8分。实际操作能力测试占面试总成绩的60%，结构化面试成绩占面试总成绩的40%，折后面试总成绩为31.92分。</t>
  </si>
  <si>
    <t>张弛</t>
  </si>
  <si>
    <t>4006贵州省地质博物馆（贵州省地质资料馆）</t>
  </si>
  <si>
    <t>22828400501财务管理</t>
  </si>
  <si>
    <t>1152280721919</t>
  </si>
  <si>
    <t>杜培翼</t>
  </si>
  <si>
    <t>4005贵州省地质博物馆（贵州省地质资料馆）</t>
  </si>
  <si>
    <t>1152280717930</t>
  </si>
  <si>
    <t>姚远航</t>
  </si>
  <si>
    <t>4007贵州省地质博物馆（贵州省地质资料馆）</t>
  </si>
  <si>
    <t>1152280719617</t>
  </si>
  <si>
    <t>陈艺</t>
  </si>
  <si>
    <t>4008贵州省地质博物馆（贵州省地质资料馆）</t>
  </si>
  <si>
    <t>22828400502文化创意及科普教育</t>
  </si>
  <si>
    <t>1152280805206</t>
  </si>
  <si>
    <t>杜为</t>
  </si>
  <si>
    <t>4010贵州省地质博物馆（贵州省地质资料馆）</t>
  </si>
  <si>
    <t>1152280804612</t>
  </si>
  <si>
    <t>张瑞林</t>
  </si>
  <si>
    <t>4011贵州省地质博物馆（贵州省地质资料馆）</t>
  </si>
  <si>
    <t>1152280806528</t>
  </si>
  <si>
    <t>方晋成</t>
  </si>
  <si>
    <t>4009贵州省地质博物馆（贵州省地质资料馆）</t>
  </si>
  <si>
    <t>1152280722729</t>
  </si>
  <si>
    <t>陈晓月</t>
  </si>
  <si>
    <t>4013贵州省地质博物馆（贵州省地质资料馆）</t>
  </si>
  <si>
    <t>1152280800414</t>
  </si>
  <si>
    <t>汪莉</t>
  </si>
  <si>
    <t>4012贵州省地质博物馆（贵州省地质资料馆）</t>
  </si>
  <si>
    <t>1152280806407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</si>
</sst>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A1" sqref="A1:L1"/>
    </sheetView>
  </sheetViews>
  <sheetFormatPr defaultColWidth="9" defaultRowHeight="15.6"/>
  <cols>
    <col min="1" max="1" width="6.61666666666667" style="3" customWidth="1"/>
    <col min="2" max="2" width="9.7" style="3" customWidth="1"/>
    <col min="3" max="3" width="18.8" style="4" customWidth="1"/>
    <col min="4" max="4" width="17.7" style="4" customWidth="1"/>
    <col min="5" max="5" width="18.4" style="4" customWidth="1"/>
    <col min="6" max="6" width="15.875" style="4" customWidth="1"/>
    <col min="7" max="7" width="13.25" style="5" customWidth="1"/>
    <col min="8" max="9" width="13.5" style="5" customWidth="1"/>
    <col min="10" max="10" width="10.125" style="5" customWidth="1"/>
    <col min="11" max="11" width="17.8" style="6" customWidth="1"/>
    <col min="12" max="12" width="21.3" style="3" customWidth="1"/>
    <col min="13" max="16384" width="9" style="3"/>
  </cols>
  <sheetData>
    <row r="1" ht="98" customHeight="1" spans="1:12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7"/>
    </row>
    <row r="2" s="1" customFormat="1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9" t="s">
        <v>12</v>
      </c>
    </row>
    <row r="3" s="1" customFormat="1" ht="20" customHeight="1" spans="1:12">
      <c r="A3" s="11"/>
      <c r="B3" s="11"/>
      <c r="C3" s="11"/>
      <c r="D3" s="11"/>
      <c r="E3" s="11"/>
      <c r="F3" s="11"/>
      <c r="G3" s="12"/>
      <c r="H3" s="12"/>
      <c r="I3" s="12"/>
      <c r="J3" s="12"/>
      <c r="K3" s="12"/>
      <c r="L3" s="11"/>
    </row>
    <row r="4" s="2" customFormat="1" ht="75" customHeight="1" spans="1:12">
      <c r="A4" s="13">
        <v>1</v>
      </c>
      <c r="B4" s="14" t="s">
        <v>13</v>
      </c>
      <c r="C4" s="14" t="s">
        <v>14</v>
      </c>
      <c r="D4" s="14" t="s">
        <v>15</v>
      </c>
      <c r="E4" s="15" t="s">
        <v>16</v>
      </c>
      <c r="F4" s="14">
        <v>74</v>
      </c>
      <c r="G4" s="16">
        <f t="shared" ref="G4:G20" si="0">F4*0.4</f>
        <v>29.6</v>
      </c>
      <c r="H4" s="16">
        <v>84.8</v>
      </c>
      <c r="I4" s="17">
        <f t="shared" ref="I4:I20" si="1">H4*0.6</f>
        <v>50.88</v>
      </c>
      <c r="J4" s="16">
        <f t="shared" ref="J4:J6" si="2">G4+I4</f>
        <v>80.48</v>
      </c>
      <c r="K4" s="13" t="s">
        <v>17</v>
      </c>
      <c r="L4" s="17"/>
    </row>
    <row r="5" s="2" customFormat="1" ht="43" customHeight="1" spans="1:12">
      <c r="A5" s="13">
        <v>2</v>
      </c>
      <c r="B5" s="14" t="s">
        <v>18</v>
      </c>
      <c r="C5" s="14" t="s">
        <v>14</v>
      </c>
      <c r="D5" s="14" t="s">
        <v>15</v>
      </c>
      <c r="E5" s="15" t="s">
        <v>19</v>
      </c>
      <c r="F5" s="14">
        <v>78.17</v>
      </c>
      <c r="G5" s="16">
        <f t="shared" si="0"/>
        <v>31.27</v>
      </c>
      <c r="H5" s="16">
        <v>79.2</v>
      </c>
      <c r="I5" s="17">
        <f t="shared" si="1"/>
        <v>47.52</v>
      </c>
      <c r="J5" s="16">
        <f t="shared" si="2"/>
        <v>78.79</v>
      </c>
      <c r="K5" s="13" t="s">
        <v>20</v>
      </c>
      <c r="L5" s="20"/>
    </row>
    <row r="6" s="2" customFormat="1" ht="70" customHeight="1" spans="1:12">
      <c r="A6" s="13">
        <v>3</v>
      </c>
      <c r="B6" s="14" t="s">
        <v>21</v>
      </c>
      <c r="C6" s="14" t="s">
        <v>14</v>
      </c>
      <c r="D6" s="14" t="s">
        <v>15</v>
      </c>
      <c r="E6" s="15" t="s">
        <v>22</v>
      </c>
      <c r="F6" s="14">
        <v>72</v>
      </c>
      <c r="G6" s="16">
        <f t="shared" si="0"/>
        <v>28.8</v>
      </c>
      <c r="H6" s="16">
        <v>82.4</v>
      </c>
      <c r="I6" s="17">
        <f t="shared" si="1"/>
        <v>49.44</v>
      </c>
      <c r="J6" s="16">
        <f t="shared" si="2"/>
        <v>78.24</v>
      </c>
      <c r="K6" s="13" t="s">
        <v>20</v>
      </c>
      <c r="L6" s="20"/>
    </row>
    <row r="7" s="2" customFormat="1" ht="43" customHeight="1" spans="1:12">
      <c r="A7" s="13">
        <v>4</v>
      </c>
      <c r="B7" s="14" t="s">
        <v>23</v>
      </c>
      <c r="C7" s="14" t="s">
        <v>24</v>
      </c>
      <c r="D7" s="14" t="s">
        <v>25</v>
      </c>
      <c r="E7" s="15" t="s">
        <v>26</v>
      </c>
      <c r="F7" s="14">
        <v>62</v>
      </c>
      <c r="G7" s="16">
        <f t="shared" si="0"/>
        <v>24.8</v>
      </c>
      <c r="H7" s="16">
        <v>81.4</v>
      </c>
      <c r="I7" s="17">
        <f t="shared" si="1"/>
        <v>48.84</v>
      </c>
      <c r="J7" s="16">
        <f t="shared" ref="J7:J20" si="3">I7+G7</f>
        <v>73.64</v>
      </c>
      <c r="K7" s="13" t="s">
        <v>17</v>
      </c>
      <c r="L7" s="20"/>
    </row>
    <row r="8" s="2" customFormat="1" ht="43" customHeight="1" spans="1:12">
      <c r="A8" s="13">
        <v>5</v>
      </c>
      <c r="B8" s="14" t="s">
        <v>27</v>
      </c>
      <c r="C8" s="14" t="s">
        <v>24</v>
      </c>
      <c r="D8" s="14" t="s">
        <v>25</v>
      </c>
      <c r="E8" s="15" t="s">
        <v>28</v>
      </c>
      <c r="F8" s="14">
        <v>57.67</v>
      </c>
      <c r="G8" s="16">
        <f t="shared" si="0"/>
        <v>23.07</v>
      </c>
      <c r="H8" s="16">
        <v>83.6</v>
      </c>
      <c r="I8" s="17">
        <f t="shared" si="1"/>
        <v>50.16</v>
      </c>
      <c r="J8" s="16">
        <f t="shared" si="3"/>
        <v>73.23</v>
      </c>
      <c r="K8" s="13" t="s">
        <v>17</v>
      </c>
      <c r="L8" s="17"/>
    </row>
    <row r="9" s="2" customFormat="1" ht="43" customHeight="1" spans="1:12">
      <c r="A9" s="13">
        <v>6</v>
      </c>
      <c r="B9" s="14" t="s">
        <v>29</v>
      </c>
      <c r="C9" s="14" t="s">
        <v>24</v>
      </c>
      <c r="D9" s="14" t="s">
        <v>25</v>
      </c>
      <c r="E9" s="15" t="s">
        <v>30</v>
      </c>
      <c r="F9" s="14">
        <v>58.83</v>
      </c>
      <c r="G9" s="16">
        <f t="shared" si="0"/>
        <v>23.53</v>
      </c>
      <c r="H9" s="16">
        <v>79.6</v>
      </c>
      <c r="I9" s="17">
        <f t="shared" si="1"/>
        <v>47.76</v>
      </c>
      <c r="J9" s="16">
        <f t="shared" si="3"/>
        <v>71.29</v>
      </c>
      <c r="K9" s="13" t="s">
        <v>17</v>
      </c>
      <c r="L9" s="17"/>
    </row>
    <row r="10" s="2" customFormat="1" ht="43" customHeight="1" spans="1:12">
      <c r="A10" s="13">
        <v>7</v>
      </c>
      <c r="B10" s="14" t="s">
        <v>31</v>
      </c>
      <c r="C10" s="14" t="s">
        <v>24</v>
      </c>
      <c r="D10" s="14" t="s">
        <v>25</v>
      </c>
      <c r="E10" s="15" t="s">
        <v>32</v>
      </c>
      <c r="F10" s="14">
        <v>58.17</v>
      </c>
      <c r="G10" s="16">
        <f t="shared" si="0"/>
        <v>23.27</v>
      </c>
      <c r="H10" s="16">
        <v>79.8</v>
      </c>
      <c r="I10" s="17">
        <f t="shared" si="1"/>
        <v>47.88</v>
      </c>
      <c r="J10" s="16">
        <f t="shared" si="3"/>
        <v>71.15</v>
      </c>
      <c r="K10" s="13" t="s">
        <v>20</v>
      </c>
      <c r="L10" s="20"/>
    </row>
    <row r="11" s="2" customFormat="1" ht="43" customHeight="1" spans="1:12">
      <c r="A11" s="13">
        <v>8</v>
      </c>
      <c r="B11" s="14" t="s">
        <v>33</v>
      </c>
      <c r="C11" s="14" t="s">
        <v>24</v>
      </c>
      <c r="D11" s="14" t="s">
        <v>25</v>
      </c>
      <c r="E11" s="15" t="s">
        <v>34</v>
      </c>
      <c r="F11" s="14">
        <v>55.5</v>
      </c>
      <c r="G11" s="16">
        <f t="shared" si="0"/>
        <v>22.2</v>
      </c>
      <c r="H11" s="16">
        <v>79.6</v>
      </c>
      <c r="I11" s="17">
        <f t="shared" si="1"/>
        <v>47.76</v>
      </c>
      <c r="J11" s="16">
        <f t="shared" si="3"/>
        <v>69.96</v>
      </c>
      <c r="K11" s="13" t="s">
        <v>20</v>
      </c>
      <c r="L11" s="17"/>
    </row>
    <row r="12" s="2" customFormat="1" ht="43" customHeight="1" spans="1:12">
      <c r="A12" s="13">
        <v>9</v>
      </c>
      <c r="B12" s="14" t="s">
        <v>35</v>
      </c>
      <c r="C12" s="14" t="s">
        <v>24</v>
      </c>
      <c r="D12" s="14" t="s">
        <v>25</v>
      </c>
      <c r="E12" s="15" t="s">
        <v>36</v>
      </c>
      <c r="F12" s="14">
        <v>53.67</v>
      </c>
      <c r="G12" s="16">
        <f t="shared" si="0"/>
        <v>21.47</v>
      </c>
      <c r="H12" s="16">
        <v>79.2</v>
      </c>
      <c r="I12" s="17">
        <f t="shared" si="1"/>
        <v>47.52</v>
      </c>
      <c r="J12" s="16">
        <f t="shared" si="3"/>
        <v>68.99</v>
      </c>
      <c r="K12" s="13" t="s">
        <v>20</v>
      </c>
      <c r="L12" s="17"/>
    </row>
    <row r="13" s="2" customFormat="1" ht="43" customHeight="1" spans="1:12">
      <c r="A13" s="13">
        <v>10</v>
      </c>
      <c r="B13" s="14" t="s">
        <v>37</v>
      </c>
      <c r="C13" s="14" t="s">
        <v>24</v>
      </c>
      <c r="D13" s="14" t="s">
        <v>25</v>
      </c>
      <c r="E13" s="15" t="s">
        <v>38</v>
      </c>
      <c r="F13" s="14">
        <v>57</v>
      </c>
      <c r="G13" s="16">
        <f t="shared" si="0"/>
        <v>22.8</v>
      </c>
      <c r="H13" s="16">
        <v>75.2</v>
      </c>
      <c r="I13" s="17">
        <f t="shared" si="1"/>
        <v>45.12</v>
      </c>
      <c r="J13" s="16">
        <f t="shared" si="3"/>
        <v>67.92</v>
      </c>
      <c r="K13" s="13" t="s">
        <v>20</v>
      </c>
      <c r="L13" s="17"/>
    </row>
    <row r="14" s="2" customFormat="1" ht="43" customHeight="1" spans="1:12">
      <c r="A14" s="13">
        <v>11</v>
      </c>
      <c r="B14" s="14" t="s">
        <v>39</v>
      </c>
      <c r="C14" s="14" t="s">
        <v>24</v>
      </c>
      <c r="D14" s="14" t="s">
        <v>25</v>
      </c>
      <c r="E14" s="15" t="s">
        <v>40</v>
      </c>
      <c r="F14" s="14">
        <v>54.67</v>
      </c>
      <c r="G14" s="16">
        <f t="shared" si="0"/>
        <v>21.87</v>
      </c>
      <c r="H14" s="16">
        <v>75</v>
      </c>
      <c r="I14" s="17">
        <f t="shared" si="1"/>
        <v>45</v>
      </c>
      <c r="J14" s="16">
        <f t="shared" si="3"/>
        <v>66.87</v>
      </c>
      <c r="K14" s="13" t="s">
        <v>20</v>
      </c>
      <c r="L14" s="17"/>
    </row>
    <row r="15" s="2" customFormat="1" ht="43" customHeight="1" spans="1:12">
      <c r="A15" s="13">
        <v>12</v>
      </c>
      <c r="B15" s="14" t="s">
        <v>41</v>
      </c>
      <c r="C15" s="14" t="s">
        <v>24</v>
      </c>
      <c r="D15" s="14" t="s">
        <v>25</v>
      </c>
      <c r="E15" s="15" t="s">
        <v>42</v>
      </c>
      <c r="F15" s="14">
        <v>54.83</v>
      </c>
      <c r="G15" s="16">
        <f t="shared" si="0"/>
        <v>21.93</v>
      </c>
      <c r="H15" s="16">
        <v>0</v>
      </c>
      <c r="I15" s="17">
        <f t="shared" si="1"/>
        <v>0</v>
      </c>
      <c r="J15" s="16">
        <f t="shared" si="3"/>
        <v>21.93</v>
      </c>
      <c r="K15" s="13" t="s">
        <v>20</v>
      </c>
      <c r="L15" s="17"/>
    </row>
    <row r="16" s="2" customFormat="1" ht="43" customHeight="1" spans="1:12">
      <c r="A16" s="13">
        <v>13</v>
      </c>
      <c r="B16" s="14" t="s">
        <v>43</v>
      </c>
      <c r="C16" s="14" t="s">
        <v>24</v>
      </c>
      <c r="D16" s="14" t="s">
        <v>44</v>
      </c>
      <c r="E16" s="15" t="s">
        <v>45</v>
      </c>
      <c r="F16" s="14">
        <v>63.67</v>
      </c>
      <c r="G16" s="16">
        <f t="shared" si="0"/>
        <v>25.47</v>
      </c>
      <c r="H16" s="16">
        <v>83</v>
      </c>
      <c r="I16" s="17">
        <f t="shared" si="1"/>
        <v>49.8</v>
      </c>
      <c r="J16" s="16">
        <f t="shared" si="3"/>
        <v>75.27</v>
      </c>
      <c r="K16" s="13" t="s">
        <v>17</v>
      </c>
      <c r="L16" s="14"/>
    </row>
    <row r="17" s="2" customFormat="1" ht="43" customHeight="1" spans="1:12">
      <c r="A17" s="13">
        <v>14</v>
      </c>
      <c r="B17" s="14" t="s">
        <v>46</v>
      </c>
      <c r="C17" s="14" t="s">
        <v>24</v>
      </c>
      <c r="D17" s="14" t="s">
        <v>44</v>
      </c>
      <c r="E17" s="15" t="s">
        <v>47</v>
      </c>
      <c r="F17" s="14">
        <v>64.67</v>
      </c>
      <c r="G17" s="16">
        <f t="shared" si="0"/>
        <v>25.87</v>
      </c>
      <c r="H17" s="16">
        <v>80.8</v>
      </c>
      <c r="I17" s="17">
        <f t="shared" si="1"/>
        <v>48.48</v>
      </c>
      <c r="J17" s="16">
        <f t="shared" si="3"/>
        <v>74.35</v>
      </c>
      <c r="K17" s="13" t="s">
        <v>20</v>
      </c>
      <c r="L17" s="14"/>
    </row>
    <row r="18" s="2" customFormat="1" ht="43" customHeight="1" spans="1:12">
      <c r="A18" s="13">
        <v>15</v>
      </c>
      <c r="B18" s="14" t="s">
        <v>48</v>
      </c>
      <c r="C18" s="14" t="s">
        <v>24</v>
      </c>
      <c r="D18" s="14" t="s">
        <v>44</v>
      </c>
      <c r="E18" s="15" t="s">
        <v>49</v>
      </c>
      <c r="F18" s="14">
        <v>63.33</v>
      </c>
      <c r="G18" s="16">
        <f t="shared" si="0"/>
        <v>25.33</v>
      </c>
      <c r="H18" s="16">
        <v>81.2</v>
      </c>
      <c r="I18" s="17">
        <f t="shared" si="1"/>
        <v>48.72</v>
      </c>
      <c r="J18" s="16">
        <f t="shared" si="3"/>
        <v>74.05</v>
      </c>
      <c r="K18" s="13" t="s">
        <v>20</v>
      </c>
      <c r="L18" s="14"/>
    </row>
    <row r="19" s="2" customFormat="1" ht="43" customHeight="1" spans="1:12">
      <c r="A19" s="13">
        <v>16</v>
      </c>
      <c r="B19" s="14" t="s">
        <v>50</v>
      </c>
      <c r="C19" s="14" t="s">
        <v>24</v>
      </c>
      <c r="D19" s="14" t="s">
        <v>51</v>
      </c>
      <c r="E19" s="15" t="s">
        <v>52</v>
      </c>
      <c r="F19" s="14">
        <v>61.67</v>
      </c>
      <c r="G19" s="16">
        <f t="shared" si="0"/>
        <v>24.67</v>
      </c>
      <c r="H19" s="16">
        <v>81.2</v>
      </c>
      <c r="I19" s="17">
        <f t="shared" si="1"/>
        <v>48.72</v>
      </c>
      <c r="J19" s="16">
        <f t="shared" si="3"/>
        <v>73.39</v>
      </c>
      <c r="K19" s="13" t="s">
        <v>17</v>
      </c>
      <c r="L19" s="17"/>
    </row>
    <row r="20" s="2" customFormat="1" ht="43" customHeight="1" spans="1:12">
      <c r="A20" s="13">
        <v>17</v>
      </c>
      <c r="B20" s="14" t="s">
        <v>53</v>
      </c>
      <c r="C20" s="14" t="s">
        <v>24</v>
      </c>
      <c r="D20" s="14" t="s">
        <v>51</v>
      </c>
      <c r="E20" s="15" t="s">
        <v>54</v>
      </c>
      <c r="F20" s="14">
        <v>55.17</v>
      </c>
      <c r="G20" s="16">
        <f t="shared" si="0"/>
        <v>22.07</v>
      </c>
      <c r="H20" s="16">
        <v>79.6</v>
      </c>
      <c r="I20" s="17">
        <f t="shared" si="1"/>
        <v>47.76</v>
      </c>
      <c r="J20" s="16">
        <f t="shared" si="3"/>
        <v>69.83</v>
      </c>
      <c r="K20" s="13" t="s">
        <v>20</v>
      </c>
      <c r="L20" s="14"/>
    </row>
    <row r="21" s="2" customFormat="1" ht="109.2" spans="1:12">
      <c r="A21" s="13">
        <v>18</v>
      </c>
      <c r="B21" s="14" t="s">
        <v>55</v>
      </c>
      <c r="C21" s="14" t="s">
        <v>56</v>
      </c>
      <c r="D21" s="14" t="s">
        <v>57</v>
      </c>
      <c r="E21" s="13" t="s">
        <v>58</v>
      </c>
      <c r="F21" s="17">
        <v>64.33</v>
      </c>
      <c r="G21" s="16">
        <f>F21*0.4</f>
        <v>25.73</v>
      </c>
      <c r="H21" s="16">
        <v>84.84</v>
      </c>
      <c r="I21" s="16">
        <f>H21*0.6</f>
        <v>50.9</v>
      </c>
      <c r="J21" s="16">
        <f>G21+I21</f>
        <v>76.63</v>
      </c>
      <c r="K21" s="13" t="s">
        <v>17</v>
      </c>
      <c r="L21" s="20" t="s">
        <v>59</v>
      </c>
    </row>
    <row r="22" s="2" customFormat="1" ht="109.2" spans="1:12">
      <c r="A22" s="13">
        <v>19</v>
      </c>
      <c r="B22" s="14" t="s">
        <v>60</v>
      </c>
      <c r="C22" s="14" t="s">
        <v>56</v>
      </c>
      <c r="D22" s="14" t="s">
        <v>57</v>
      </c>
      <c r="E22" s="13" t="s">
        <v>61</v>
      </c>
      <c r="F22" s="17">
        <v>61.5</v>
      </c>
      <c r="G22" s="16">
        <f>F22*0.4</f>
        <v>24.6</v>
      </c>
      <c r="H22" s="16">
        <v>69.24</v>
      </c>
      <c r="I22" s="16">
        <f>H22*0.6</f>
        <v>41.54</v>
      </c>
      <c r="J22" s="16">
        <f>G22+I22</f>
        <v>66.14</v>
      </c>
      <c r="K22" s="13" t="s">
        <v>20</v>
      </c>
      <c r="L22" s="20" t="s">
        <v>62</v>
      </c>
    </row>
    <row r="23" s="2" customFormat="1" ht="109.2" spans="1:12">
      <c r="A23" s="13">
        <v>20</v>
      </c>
      <c r="B23" s="14" t="s">
        <v>63</v>
      </c>
      <c r="C23" s="14" t="s">
        <v>56</v>
      </c>
      <c r="D23" s="14" t="s">
        <v>57</v>
      </c>
      <c r="E23" s="13" t="s">
        <v>64</v>
      </c>
      <c r="F23" s="17">
        <v>60.33</v>
      </c>
      <c r="G23" s="16">
        <f>F23*0.4</f>
        <v>24.13</v>
      </c>
      <c r="H23" s="16">
        <v>66.08</v>
      </c>
      <c r="I23" s="16">
        <f>H23*0.6</f>
        <v>39.65</v>
      </c>
      <c r="J23" s="16">
        <f>G23+I23</f>
        <v>63.78</v>
      </c>
      <c r="K23" s="13" t="s">
        <v>20</v>
      </c>
      <c r="L23" s="20" t="s">
        <v>65</v>
      </c>
    </row>
    <row r="24" s="2" customFormat="1" ht="46.8" spans="1:12">
      <c r="A24" s="13">
        <v>21</v>
      </c>
      <c r="B24" s="14" t="s">
        <v>66</v>
      </c>
      <c r="C24" s="14" t="s">
        <v>56</v>
      </c>
      <c r="D24" s="14" t="s">
        <v>67</v>
      </c>
      <c r="E24" s="13" t="s">
        <v>68</v>
      </c>
      <c r="F24" s="17">
        <v>61.17</v>
      </c>
      <c r="G24" s="16">
        <f>F24*0.4</f>
        <v>24.47</v>
      </c>
      <c r="H24" s="16">
        <v>79.6</v>
      </c>
      <c r="I24" s="16">
        <f>H24*0.6</f>
        <v>47.76</v>
      </c>
      <c r="J24" s="16">
        <f>G24+I24</f>
        <v>72.23</v>
      </c>
      <c r="K24" s="13" t="s">
        <v>17</v>
      </c>
      <c r="L24" s="17"/>
    </row>
    <row r="25" s="2" customFormat="1" ht="46.8" spans="1:12">
      <c r="A25" s="13">
        <v>22</v>
      </c>
      <c r="B25" s="14" t="s">
        <v>69</v>
      </c>
      <c r="C25" s="14" t="s">
        <v>56</v>
      </c>
      <c r="D25" s="14" t="s">
        <v>67</v>
      </c>
      <c r="E25" s="13" t="s">
        <v>70</v>
      </c>
      <c r="F25" s="17">
        <v>59.33</v>
      </c>
      <c r="G25" s="16">
        <f>F25*0.4</f>
        <v>23.73</v>
      </c>
      <c r="H25" s="16">
        <v>80.6</v>
      </c>
      <c r="I25" s="16">
        <f>H25*0.6</f>
        <v>48.36</v>
      </c>
      <c r="J25" s="16">
        <f>G25+I25</f>
        <v>72.09</v>
      </c>
      <c r="K25" s="13" t="s">
        <v>20</v>
      </c>
      <c r="L25" s="17"/>
    </row>
    <row r="26" ht="46.8" spans="1:12">
      <c r="A26" s="13">
        <v>23</v>
      </c>
      <c r="B26" s="14" t="s">
        <v>71</v>
      </c>
      <c r="C26" s="14" t="s">
        <v>56</v>
      </c>
      <c r="D26" s="14" t="s">
        <v>67</v>
      </c>
      <c r="E26" s="13" t="s">
        <v>72</v>
      </c>
      <c r="F26" s="17">
        <v>61.17</v>
      </c>
      <c r="G26" s="16">
        <f>F26*0.4</f>
        <v>24.47</v>
      </c>
      <c r="H26" s="16">
        <v>79</v>
      </c>
      <c r="I26" s="16">
        <f>H26*0.6</f>
        <v>47.4</v>
      </c>
      <c r="J26" s="16">
        <f>G26+I26</f>
        <v>71.87</v>
      </c>
      <c r="K26" s="13" t="s">
        <v>20</v>
      </c>
      <c r="L26" s="17"/>
    </row>
    <row r="27" ht="46.8" spans="1:12">
      <c r="A27" s="13">
        <v>24</v>
      </c>
      <c r="B27" s="14" t="s">
        <v>73</v>
      </c>
      <c r="C27" s="14" t="s">
        <v>56</v>
      </c>
      <c r="D27" s="14" t="s">
        <v>74</v>
      </c>
      <c r="E27" s="13" t="s">
        <v>75</v>
      </c>
      <c r="F27" s="17">
        <v>66.67</v>
      </c>
      <c r="G27" s="16">
        <f t="shared" ref="G27:G35" si="4">F27*0.4</f>
        <v>26.67</v>
      </c>
      <c r="H27" s="16">
        <v>81.2</v>
      </c>
      <c r="I27" s="16">
        <f t="shared" ref="I27:I35" si="5">H27*0.6</f>
        <v>48.72</v>
      </c>
      <c r="J27" s="16">
        <f t="shared" ref="J27:J44" si="6">G27+I27</f>
        <v>75.39</v>
      </c>
      <c r="K27" s="13" t="s">
        <v>17</v>
      </c>
      <c r="L27" s="17"/>
    </row>
    <row r="28" ht="46.8" spans="1:12">
      <c r="A28" s="13">
        <v>25</v>
      </c>
      <c r="B28" s="14" t="s">
        <v>76</v>
      </c>
      <c r="C28" s="14" t="s">
        <v>56</v>
      </c>
      <c r="D28" s="14" t="s">
        <v>74</v>
      </c>
      <c r="E28" s="13" t="s">
        <v>77</v>
      </c>
      <c r="F28" s="17">
        <v>66.67</v>
      </c>
      <c r="G28" s="16">
        <f t="shared" si="4"/>
        <v>26.67</v>
      </c>
      <c r="H28" s="16">
        <v>79.4</v>
      </c>
      <c r="I28" s="16">
        <f t="shared" si="5"/>
        <v>47.64</v>
      </c>
      <c r="J28" s="16">
        <f t="shared" si="6"/>
        <v>74.31</v>
      </c>
      <c r="K28" s="13" t="s">
        <v>20</v>
      </c>
      <c r="L28" s="17"/>
    </row>
    <row r="29" ht="46.8" spans="1:12">
      <c r="A29" s="13">
        <v>26</v>
      </c>
      <c r="B29" s="14" t="s">
        <v>78</v>
      </c>
      <c r="C29" s="14" t="s">
        <v>56</v>
      </c>
      <c r="D29" s="14" t="s">
        <v>74</v>
      </c>
      <c r="E29" s="13" t="s">
        <v>79</v>
      </c>
      <c r="F29" s="17">
        <v>66.83</v>
      </c>
      <c r="G29" s="16">
        <f t="shared" si="4"/>
        <v>26.73</v>
      </c>
      <c r="H29" s="16">
        <v>79.2</v>
      </c>
      <c r="I29" s="16">
        <f t="shared" si="5"/>
        <v>47.52</v>
      </c>
      <c r="J29" s="16">
        <f t="shared" si="6"/>
        <v>74.25</v>
      </c>
      <c r="K29" s="13" t="s">
        <v>20</v>
      </c>
      <c r="L29" s="17"/>
    </row>
    <row r="30" ht="46.8" spans="1:12">
      <c r="A30" s="13">
        <v>27</v>
      </c>
      <c r="B30" s="14" t="s">
        <v>80</v>
      </c>
      <c r="C30" s="14" t="s">
        <v>56</v>
      </c>
      <c r="D30" s="14" t="s">
        <v>81</v>
      </c>
      <c r="E30" s="13" t="s">
        <v>82</v>
      </c>
      <c r="F30" s="16">
        <v>62.67</v>
      </c>
      <c r="G30" s="16">
        <f t="shared" si="4"/>
        <v>25.07</v>
      </c>
      <c r="H30" s="16">
        <v>76</v>
      </c>
      <c r="I30" s="16">
        <f t="shared" si="5"/>
        <v>45.6</v>
      </c>
      <c r="J30" s="16">
        <f t="shared" si="6"/>
        <v>70.67</v>
      </c>
      <c r="K30" s="13" t="s">
        <v>17</v>
      </c>
      <c r="L30" s="14"/>
    </row>
    <row r="31" ht="46.8" spans="1:12">
      <c r="A31" s="13">
        <v>28</v>
      </c>
      <c r="B31" s="14" t="s">
        <v>83</v>
      </c>
      <c r="C31" s="14" t="s">
        <v>56</v>
      </c>
      <c r="D31" s="14" t="s">
        <v>81</v>
      </c>
      <c r="E31" s="13" t="s">
        <v>84</v>
      </c>
      <c r="F31" s="16">
        <v>60.5</v>
      </c>
      <c r="G31" s="16">
        <f t="shared" si="4"/>
        <v>24.2</v>
      </c>
      <c r="H31" s="16">
        <v>76.8</v>
      </c>
      <c r="I31" s="16">
        <f t="shared" si="5"/>
        <v>46.08</v>
      </c>
      <c r="J31" s="16">
        <f t="shared" si="6"/>
        <v>70.28</v>
      </c>
      <c r="K31" s="13" t="s">
        <v>20</v>
      </c>
      <c r="L31" s="14"/>
    </row>
    <row r="32" ht="46.8" spans="1:12">
      <c r="A32" s="13">
        <v>29</v>
      </c>
      <c r="B32" s="14" t="s">
        <v>85</v>
      </c>
      <c r="C32" s="14" t="s">
        <v>56</v>
      </c>
      <c r="D32" s="14" t="s">
        <v>81</v>
      </c>
      <c r="E32" s="13" t="s">
        <v>86</v>
      </c>
      <c r="F32" s="16">
        <v>60</v>
      </c>
      <c r="G32" s="16">
        <f t="shared" si="4"/>
        <v>24</v>
      </c>
      <c r="H32" s="16">
        <v>76.2</v>
      </c>
      <c r="I32" s="16">
        <f t="shared" si="5"/>
        <v>45.72</v>
      </c>
      <c r="J32" s="16">
        <f t="shared" si="6"/>
        <v>69.72</v>
      </c>
      <c r="K32" s="13" t="s">
        <v>20</v>
      </c>
      <c r="L32" s="14"/>
    </row>
    <row r="33" ht="109.2" spans="1:12">
      <c r="A33" s="13">
        <v>30</v>
      </c>
      <c r="B33" s="14" t="s">
        <v>87</v>
      </c>
      <c r="C33" s="14" t="s">
        <v>88</v>
      </c>
      <c r="D33" s="14" t="s">
        <v>89</v>
      </c>
      <c r="E33" s="15" t="s">
        <v>90</v>
      </c>
      <c r="F33" s="17">
        <v>60</v>
      </c>
      <c r="G33" s="16">
        <f t="shared" si="4"/>
        <v>24</v>
      </c>
      <c r="H33" s="16">
        <v>76</v>
      </c>
      <c r="I33" s="19">
        <f t="shared" si="5"/>
        <v>45.6</v>
      </c>
      <c r="J33" s="16">
        <f t="shared" si="6"/>
        <v>69.6</v>
      </c>
      <c r="K33" s="13" t="s">
        <v>17</v>
      </c>
      <c r="L33" s="20" t="s">
        <v>91</v>
      </c>
    </row>
    <row r="34" ht="109.2" spans="1:12">
      <c r="A34" s="13">
        <v>31</v>
      </c>
      <c r="B34" s="14" t="s">
        <v>92</v>
      </c>
      <c r="C34" s="14" t="s">
        <v>88</v>
      </c>
      <c r="D34" s="14" t="s">
        <v>89</v>
      </c>
      <c r="E34" s="15" t="s">
        <v>93</v>
      </c>
      <c r="F34" s="17">
        <v>59.67</v>
      </c>
      <c r="G34" s="16">
        <f t="shared" si="4"/>
        <v>23.87</v>
      </c>
      <c r="H34" s="16">
        <v>73.04</v>
      </c>
      <c r="I34" s="19">
        <f t="shared" si="5"/>
        <v>43.82</v>
      </c>
      <c r="J34" s="16">
        <f t="shared" si="6"/>
        <v>67.69</v>
      </c>
      <c r="K34" s="13" t="s">
        <v>20</v>
      </c>
      <c r="L34" s="20" t="s">
        <v>94</v>
      </c>
    </row>
    <row r="35" ht="109.2" spans="1:12">
      <c r="A35" s="13">
        <v>32</v>
      </c>
      <c r="B35" s="14" t="s">
        <v>95</v>
      </c>
      <c r="C35" s="14" t="s">
        <v>88</v>
      </c>
      <c r="D35" s="14" t="s">
        <v>89</v>
      </c>
      <c r="E35" s="15" t="s">
        <v>96</v>
      </c>
      <c r="F35" s="17">
        <v>61.5</v>
      </c>
      <c r="G35" s="16">
        <f t="shared" si="4"/>
        <v>24.6</v>
      </c>
      <c r="H35" s="16">
        <v>31.92</v>
      </c>
      <c r="I35" s="19">
        <f t="shared" si="5"/>
        <v>19.15</v>
      </c>
      <c r="J35" s="16">
        <f t="shared" si="6"/>
        <v>43.75</v>
      </c>
      <c r="K35" s="13" t="s">
        <v>20</v>
      </c>
      <c r="L35" s="20" t="s">
        <v>97</v>
      </c>
    </row>
    <row r="36" ht="46.8" spans="1:12">
      <c r="A36" s="13">
        <v>33</v>
      </c>
      <c r="B36" s="13" t="s">
        <v>98</v>
      </c>
      <c r="C36" s="18" t="s">
        <v>99</v>
      </c>
      <c r="D36" s="18" t="s">
        <v>100</v>
      </c>
      <c r="E36" s="13" t="s">
        <v>101</v>
      </c>
      <c r="F36" s="17">
        <v>73.17</v>
      </c>
      <c r="G36" s="19">
        <f t="shared" ref="G36:G44" si="7">F36*40%</f>
        <v>29.27</v>
      </c>
      <c r="H36" s="17">
        <v>83.2</v>
      </c>
      <c r="I36" s="19">
        <f t="shared" ref="I36:I44" si="8">H36*60%</f>
        <v>49.92</v>
      </c>
      <c r="J36" s="17">
        <f t="shared" si="6"/>
        <v>79.19</v>
      </c>
      <c r="K36" s="17" t="s">
        <v>17</v>
      </c>
      <c r="L36" s="17"/>
    </row>
    <row r="37" ht="46.8" spans="1:12">
      <c r="A37" s="13">
        <v>34</v>
      </c>
      <c r="B37" s="13" t="s">
        <v>102</v>
      </c>
      <c r="C37" s="18" t="s">
        <v>103</v>
      </c>
      <c r="D37" s="18" t="s">
        <v>100</v>
      </c>
      <c r="E37" s="13" t="s">
        <v>104</v>
      </c>
      <c r="F37" s="17">
        <v>73.17</v>
      </c>
      <c r="G37" s="19">
        <f t="shared" si="7"/>
        <v>29.27</v>
      </c>
      <c r="H37" s="17">
        <v>79.8</v>
      </c>
      <c r="I37" s="19">
        <f t="shared" si="8"/>
        <v>47.88</v>
      </c>
      <c r="J37" s="17">
        <f t="shared" si="6"/>
        <v>77.15</v>
      </c>
      <c r="K37" s="17" t="s">
        <v>20</v>
      </c>
      <c r="L37" s="20"/>
    </row>
    <row r="38" ht="46.8" spans="1:12">
      <c r="A38" s="13">
        <v>35</v>
      </c>
      <c r="B38" s="13" t="s">
        <v>105</v>
      </c>
      <c r="C38" s="18" t="s">
        <v>106</v>
      </c>
      <c r="D38" s="18" t="s">
        <v>100</v>
      </c>
      <c r="E38" s="21" t="s">
        <v>107</v>
      </c>
      <c r="F38" s="17">
        <v>67.5</v>
      </c>
      <c r="G38" s="19">
        <f t="shared" si="7"/>
        <v>27</v>
      </c>
      <c r="H38" s="17">
        <v>77</v>
      </c>
      <c r="I38" s="19">
        <f t="shared" si="8"/>
        <v>46.2</v>
      </c>
      <c r="J38" s="17">
        <f t="shared" si="6"/>
        <v>73.2</v>
      </c>
      <c r="K38" s="17" t="s">
        <v>20</v>
      </c>
      <c r="L38" s="20"/>
    </row>
    <row r="39" ht="46.8" spans="1:12">
      <c r="A39" s="13">
        <v>36</v>
      </c>
      <c r="B39" s="13" t="s">
        <v>108</v>
      </c>
      <c r="C39" s="18" t="s">
        <v>109</v>
      </c>
      <c r="D39" s="18" t="s">
        <v>110</v>
      </c>
      <c r="E39" s="13" t="s">
        <v>111</v>
      </c>
      <c r="F39" s="17">
        <v>67.17</v>
      </c>
      <c r="G39" s="19">
        <f t="shared" si="7"/>
        <v>26.87</v>
      </c>
      <c r="H39" s="19">
        <v>81.6</v>
      </c>
      <c r="I39" s="19">
        <f t="shared" si="8"/>
        <v>48.96</v>
      </c>
      <c r="J39" s="17">
        <f t="shared" si="6"/>
        <v>75.83</v>
      </c>
      <c r="K39" s="17" t="s">
        <v>17</v>
      </c>
      <c r="L39" s="17"/>
    </row>
    <row r="40" ht="46.8" spans="1:12">
      <c r="A40" s="13">
        <v>37</v>
      </c>
      <c r="B40" s="13" t="s">
        <v>112</v>
      </c>
      <c r="C40" s="18" t="s">
        <v>113</v>
      </c>
      <c r="D40" s="18" t="s">
        <v>110</v>
      </c>
      <c r="E40" s="13" t="s">
        <v>114</v>
      </c>
      <c r="F40" s="17">
        <v>64.33</v>
      </c>
      <c r="G40" s="19">
        <f t="shared" si="7"/>
        <v>25.73</v>
      </c>
      <c r="H40" s="19">
        <v>81.4</v>
      </c>
      <c r="I40" s="19">
        <f t="shared" si="8"/>
        <v>48.84</v>
      </c>
      <c r="J40" s="17">
        <f t="shared" si="6"/>
        <v>74.57</v>
      </c>
      <c r="K40" s="17" t="s">
        <v>17</v>
      </c>
      <c r="L40" s="17"/>
    </row>
    <row r="41" ht="46.8" spans="1:12">
      <c r="A41" s="13">
        <v>38</v>
      </c>
      <c r="B41" s="13" t="s">
        <v>115</v>
      </c>
      <c r="C41" s="18" t="s">
        <v>116</v>
      </c>
      <c r="D41" s="18" t="s">
        <v>110</v>
      </c>
      <c r="E41" s="13" t="s">
        <v>117</v>
      </c>
      <c r="F41" s="17">
        <v>64.17</v>
      </c>
      <c r="G41" s="19">
        <f t="shared" si="7"/>
        <v>25.67</v>
      </c>
      <c r="H41" s="19">
        <v>81.4</v>
      </c>
      <c r="I41" s="19">
        <f t="shared" si="8"/>
        <v>48.84</v>
      </c>
      <c r="J41" s="17">
        <f t="shared" si="6"/>
        <v>74.51</v>
      </c>
      <c r="K41" s="17" t="s">
        <v>20</v>
      </c>
      <c r="L41" s="17"/>
    </row>
    <row r="42" ht="46.8" spans="1:12">
      <c r="A42" s="13">
        <v>39</v>
      </c>
      <c r="B42" s="13" t="s">
        <v>118</v>
      </c>
      <c r="C42" s="18" t="s">
        <v>119</v>
      </c>
      <c r="D42" s="18" t="s">
        <v>110</v>
      </c>
      <c r="E42" s="13" t="s">
        <v>120</v>
      </c>
      <c r="F42" s="17">
        <v>66.83</v>
      </c>
      <c r="G42" s="19">
        <f t="shared" si="7"/>
        <v>26.73</v>
      </c>
      <c r="H42" s="19">
        <v>78.4</v>
      </c>
      <c r="I42" s="19">
        <f t="shared" si="8"/>
        <v>47.04</v>
      </c>
      <c r="J42" s="17">
        <f t="shared" si="6"/>
        <v>73.77</v>
      </c>
      <c r="K42" s="17" t="s">
        <v>20</v>
      </c>
      <c r="L42" s="17"/>
    </row>
    <row r="43" ht="46.8" spans="1:12">
      <c r="A43" s="13">
        <v>40</v>
      </c>
      <c r="B43" s="13" t="s">
        <v>121</v>
      </c>
      <c r="C43" s="18" t="s">
        <v>122</v>
      </c>
      <c r="D43" s="18" t="s">
        <v>110</v>
      </c>
      <c r="E43" s="13" t="s">
        <v>123</v>
      </c>
      <c r="F43" s="17">
        <v>62.83</v>
      </c>
      <c r="G43" s="19">
        <f t="shared" si="7"/>
        <v>25.13</v>
      </c>
      <c r="H43" s="19">
        <v>80.2</v>
      </c>
      <c r="I43" s="19">
        <f t="shared" si="8"/>
        <v>48.12</v>
      </c>
      <c r="J43" s="17">
        <f t="shared" si="6"/>
        <v>73.25</v>
      </c>
      <c r="K43" s="17" t="s">
        <v>20</v>
      </c>
      <c r="L43" s="17"/>
    </row>
    <row r="44" ht="46.8" spans="1:12">
      <c r="A44" s="13">
        <v>41</v>
      </c>
      <c r="B44" s="13" t="s">
        <v>124</v>
      </c>
      <c r="C44" s="18" t="s">
        <v>125</v>
      </c>
      <c r="D44" s="18" t="s">
        <v>110</v>
      </c>
      <c r="E44" s="13" t="s">
        <v>126</v>
      </c>
      <c r="F44" s="17">
        <v>63.33</v>
      </c>
      <c r="G44" s="19">
        <f t="shared" si="7"/>
        <v>25.33</v>
      </c>
      <c r="H44" s="19">
        <v>0</v>
      </c>
      <c r="I44" s="19">
        <f t="shared" si="8"/>
        <v>0</v>
      </c>
      <c r="J44" s="17">
        <f t="shared" si="6"/>
        <v>25.33</v>
      </c>
      <c r="K44" s="17" t="s">
        <v>20</v>
      </c>
      <c r="L44" s="17"/>
    </row>
  </sheetData>
  <sortState ref="A27:L29">
    <sortCondition ref="J27:J29" descending="1"/>
  </sortState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747916666666667" right="0.747916666666667" top="0.236111111111111" bottom="0.314583333333333" header="0.511805555555556" footer="0.511805555555556"/>
  <pageSetup paperSize="9" scale="6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郭显超(人事处)</cp:lastModifiedBy>
  <dcterms:created xsi:type="dcterms:W3CDTF">2013-09-04T02:08:00Z</dcterms:created>
  <cp:lastPrinted>2019-12-20T08:30:00Z</cp:lastPrinted>
  <dcterms:modified xsi:type="dcterms:W3CDTF">2025-06-04T03:15:12Z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2FDF473BD05941F1BA5ADAE9E8983B6D_13</vt:lpwstr>
  </property>
</Properties>
</file>