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表格样式3" sheetId="1" r:id="rId1"/>
  </sheets>
  <calcPr calcId="144525"/>
</workbook>
</file>

<file path=xl/sharedStrings.xml><?xml version="1.0" encoding="utf-8"?>
<sst xmlns="http://schemas.openxmlformats.org/spreadsheetml/2006/main" count="86" uniqueCount="58">
  <si>
    <t>2024年贵阳市公安局下属事业单位公开招聘工作人员面试成绩及进入体检环节人员名单</t>
  </si>
  <si>
    <t>（B类岗位）</t>
  </si>
  <si>
    <t>序号</t>
  </si>
  <si>
    <t>姓名</t>
  </si>
  <si>
    <t>准考证号</t>
  </si>
  <si>
    <t>单位</t>
  </si>
  <si>
    <t>报考岗位及代码</t>
  </si>
  <si>
    <t>笔试成绩</t>
  </si>
  <si>
    <t>笔试成绩（百分制）</t>
  </si>
  <si>
    <t>笔试成绩30%</t>
  </si>
  <si>
    <t>专业测试成绩</t>
  </si>
  <si>
    <t>专业测试成绩40%</t>
  </si>
  <si>
    <t>笔试、专业测试成绩</t>
  </si>
  <si>
    <t>面试成绩</t>
  </si>
  <si>
    <t>面试成绩30%</t>
  </si>
  <si>
    <t>笔试、专业测试、面试成绩</t>
  </si>
  <si>
    <t>综合排名</t>
  </si>
  <si>
    <t>是否进入体检</t>
  </si>
  <si>
    <t>付仙钰</t>
  </si>
  <si>
    <t>1152011401714</t>
  </si>
  <si>
    <t>贵阳市网络与数据安全监测中心</t>
  </si>
  <si>
    <t>是</t>
  </si>
  <si>
    <t>卢泰玮</t>
  </si>
  <si>
    <t>1152011402605</t>
  </si>
  <si>
    <t>2</t>
  </si>
  <si>
    <t>陈垣霖</t>
  </si>
  <si>
    <t>1152011400630</t>
  </si>
  <si>
    <t>詹刚</t>
  </si>
  <si>
    <t>1152010701720</t>
  </si>
  <si>
    <t>贵阳市公安局网络信息中心</t>
  </si>
  <si>
    <t>石振江</t>
  </si>
  <si>
    <t>1152010701214</t>
  </si>
  <si>
    <t>20101000901</t>
  </si>
  <si>
    <t>段亦</t>
  </si>
  <si>
    <t>1152010702217</t>
  </si>
  <si>
    <t>（A类岗位）</t>
  </si>
  <si>
    <t>笔试成绩60%</t>
  </si>
  <si>
    <t>面试成绩40%</t>
  </si>
  <si>
    <t>笔试、面试成绩</t>
  </si>
  <si>
    <t>刘颖</t>
  </si>
  <si>
    <t>1152010701124</t>
  </si>
  <si>
    <t>贵阳市公安局监管场所卫生所</t>
  </si>
  <si>
    <t>1</t>
  </si>
  <si>
    <t>李其超</t>
  </si>
  <si>
    <t>1152010701109</t>
  </si>
  <si>
    <t>20101000701</t>
  </si>
  <si>
    <t>缺考</t>
  </si>
  <si>
    <t>李祖蓉</t>
  </si>
  <si>
    <t>1152010702521</t>
  </si>
  <si>
    <t>3</t>
  </si>
  <si>
    <t>冯小莉</t>
  </si>
  <si>
    <t>1152010700425</t>
  </si>
  <si>
    <t>贵阳市公安局禁毒宣传教育中心</t>
  </si>
  <si>
    <t>20101000801</t>
  </si>
  <si>
    <t>陆圆圆</t>
  </si>
  <si>
    <t>1152010703025</t>
  </si>
  <si>
    <t>邹男楠</t>
  </si>
  <si>
    <t>1152010701711</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</si>
</sst>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 numFmtId="177" formatCode="0.00_ "/>
    <numFmt numFmtId="178" formatCode="0.00_);\(0.00\)"/>
  </numFmts>
  <fonts count="39">
    <font>
      <sz val="11"/>
      <color theme="1"/>
      <name val="宋体"/>
      <charset val="134"/>
      <scheme val="minor"/>
    </font>
    <font>
      <sz val="10"/>
      <color theme="1"/>
      <name val="宋体"/>
      <charset val="134"/>
      <scheme val="minor"/>
    </font>
    <font>
      <sz val="1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b/>
      <sz val="10"/>
      <color theme="1"/>
      <name val="宋体"/>
      <charset val="134"/>
    </font>
    <font>
      <sz val="10"/>
      <color theme="1"/>
      <name val="宋体"/>
      <charset val="134"/>
    </font>
    <font>
      <sz val="10"/>
      <name val="宋体"/>
      <charset val="134"/>
      <scheme val="minor"/>
    </font>
    <font>
      <sz val="11"/>
      <name val="宋体"/>
      <charset val="134"/>
    </font>
    <font>
      <sz val="10"/>
      <name val="宋体"/>
      <charset val="134"/>
    </font>
    <font>
      <b/>
      <sz val="10"/>
      <color rgb="FFFF0000"/>
      <name val="宋体"/>
      <charset val="134"/>
    </font>
    <font>
      <sz val="10"/>
      <color rgb="FFFF0000"/>
      <name val="宋体"/>
      <charset val="134"/>
      <scheme val="minor"/>
    </font>
    <font>
      <b/>
      <sz val="10"/>
      <color rgb="FFFF0000"/>
      <name val="宋体"/>
      <charset val="134"/>
      <scheme val="minor"/>
    </font>
    <font>
      <b/>
      <sz val="10"/>
      <color theme="1"/>
      <name val="宋体"/>
      <charset val="134"/>
      <scheme val="minor"/>
    </font>
    <font>
      <sz val="10"/>
      <color rgb="FFFF0000"/>
      <name val="宋体"/>
      <charset val="134"/>
    </font>
    <font>
      <b/>
      <sz val="11"/>
      <name val="宋体"/>
      <charset val="134"/>
      <scheme val="minor"/>
    </font>
    <font>
      <b/>
      <sz val="11"/>
      <color theme="1"/>
      <name val="宋体"/>
      <charset val="134"/>
      <scheme val="minor"/>
    </font>
    <font>
      <sz val="11"/>
      <color rgb="FFFF0000"/>
      <name val="宋体"/>
      <charset val="134"/>
      <scheme val="minor"/>
    </font>
    <font>
      <sz val="11"/>
      <color theme="1"/>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b/>
      <sz val="11"/>
      <color rgb="FFFFFFFF"/>
      <name val="宋体"/>
      <charset val="0"/>
      <scheme val="minor"/>
    </font>
    <font>
      <u/>
      <sz val="11"/>
      <color rgb="FF0000FF"/>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7" borderId="0" applyNumberFormat="0" applyBorder="0" applyAlignment="0" applyProtection="0">
      <alignment vertical="center"/>
    </xf>
    <xf numFmtId="0" fontId="33"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8"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20" borderId="12" applyNumberFormat="0" applyFont="0" applyAlignment="0" applyProtection="0">
      <alignment vertical="center"/>
    </xf>
    <xf numFmtId="0" fontId="28" fillId="14"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9" applyNumberFormat="0" applyFill="0" applyAlignment="0" applyProtection="0">
      <alignment vertical="center"/>
    </xf>
    <xf numFmtId="0" fontId="35" fillId="0" borderId="9" applyNumberFormat="0" applyFill="0" applyAlignment="0" applyProtection="0">
      <alignment vertical="center"/>
    </xf>
    <xf numFmtId="0" fontId="28" fillId="21" borderId="0" applyNumberFormat="0" applyBorder="0" applyAlignment="0" applyProtection="0">
      <alignment vertical="center"/>
    </xf>
    <xf numFmtId="0" fontId="24" fillId="0" borderId="7" applyNumberFormat="0" applyFill="0" applyAlignment="0" applyProtection="0">
      <alignment vertical="center"/>
    </xf>
    <xf numFmtId="0" fontId="28" fillId="24" borderId="0" applyNumberFormat="0" applyBorder="0" applyAlignment="0" applyProtection="0">
      <alignment vertical="center"/>
    </xf>
    <xf numFmtId="0" fontId="29" fillId="12" borderId="8" applyNumberFormat="0" applyAlignment="0" applyProtection="0">
      <alignment vertical="center"/>
    </xf>
    <xf numFmtId="0" fontId="34" fillId="12" borderId="10" applyNumberFormat="0" applyAlignment="0" applyProtection="0">
      <alignment vertical="center"/>
    </xf>
    <xf numFmtId="0" fontId="26" fillId="8" borderId="6" applyNumberFormat="0" applyAlignment="0" applyProtection="0">
      <alignment vertical="center"/>
    </xf>
    <xf numFmtId="0" fontId="20" fillId="25" borderId="0" applyNumberFormat="0" applyBorder="0" applyAlignment="0" applyProtection="0">
      <alignment vertical="center"/>
    </xf>
    <xf numFmtId="0" fontId="28" fillId="19" borderId="0" applyNumberFormat="0" applyBorder="0" applyAlignment="0" applyProtection="0">
      <alignment vertical="center"/>
    </xf>
    <xf numFmtId="0" fontId="37" fillId="0" borderId="13" applyNumberFormat="0" applyFill="0" applyAlignment="0" applyProtection="0">
      <alignment vertical="center"/>
    </xf>
    <xf numFmtId="0" fontId="36" fillId="0" borderId="11" applyNumberFormat="0" applyFill="0" applyAlignment="0" applyProtection="0">
      <alignment vertical="center"/>
    </xf>
    <xf numFmtId="0" fontId="21" fillId="4" borderId="0" applyNumberFormat="0" applyBorder="0" applyAlignment="0" applyProtection="0">
      <alignment vertical="center"/>
    </xf>
    <xf numFmtId="0" fontId="31" fillId="13" borderId="0" applyNumberFormat="0" applyBorder="0" applyAlignment="0" applyProtection="0">
      <alignment vertical="center"/>
    </xf>
    <xf numFmtId="0" fontId="20" fillId="26" borderId="0" applyNumberFormat="0" applyBorder="0" applyAlignment="0" applyProtection="0">
      <alignment vertical="center"/>
    </xf>
    <xf numFmtId="0" fontId="28" fillId="11" borderId="0" applyNumberFormat="0" applyBorder="0" applyAlignment="0" applyProtection="0">
      <alignment vertical="center"/>
    </xf>
    <xf numFmtId="0" fontId="20" fillId="1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5" borderId="0" applyNumberFormat="0" applyBorder="0" applyAlignment="0" applyProtection="0">
      <alignment vertical="center"/>
    </xf>
    <xf numFmtId="0" fontId="28" fillId="10" borderId="0" applyNumberFormat="0" applyBorder="0" applyAlignment="0" applyProtection="0">
      <alignment vertical="center"/>
    </xf>
    <xf numFmtId="0" fontId="28" fillId="18" borderId="0" applyNumberFormat="0" applyBorder="0" applyAlignment="0" applyProtection="0">
      <alignment vertical="center"/>
    </xf>
    <xf numFmtId="0" fontId="20" fillId="2" borderId="0" applyNumberFormat="0" applyBorder="0" applyAlignment="0" applyProtection="0">
      <alignment vertical="center"/>
    </xf>
    <xf numFmtId="0" fontId="20" fillId="28" borderId="0" applyNumberFormat="0" applyBorder="0" applyAlignment="0" applyProtection="0">
      <alignment vertical="center"/>
    </xf>
    <xf numFmtId="0" fontId="28" fillId="29" borderId="0" applyNumberFormat="0" applyBorder="0" applyAlignment="0" applyProtection="0">
      <alignment vertical="center"/>
    </xf>
    <xf numFmtId="0" fontId="20"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0" fillId="27" borderId="0" applyNumberFormat="0" applyBorder="0" applyAlignment="0" applyProtection="0">
      <alignment vertical="center"/>
    </xf>
    <xf numFmtId="0" fontId="28" fillId="23"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177" fontId="11"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12"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177" fontId="2" fillId="0" borderId="4" xfId="0" applyNumberFormat="1" applyFont="1" applyFill="1" applyBorder="1" applyAlignment="1">
      <alignment horizontal="center" vertical="center"/>
    </xf>
    <xf numFmtId="177" fontId="13" fillId="0" borderId="4" xfId="0" applyNumberFormat="1" applyFont="1" applyFill="1" applyBorder="1" applyAlignment="1">
      <alignment horizontal="center" vertical="center"/>
    </xf>
    <xf numFmtId="177" fontId="0" fillId="0" borderId="4"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177" fontId="0" fillId="0" borderId="0" xfId="0" applyNumberFormat="1" applyFont="1">
      <alignment vertical="center"/>
    </xf>
    <xf numFmtId="177" fontId="14" fillId="0" borderId="0" xfId="0" applyNumberFormat="1" applyFont="1">
      <alignment vertical="center"/>
    </xf>
    <xf numFmtId="177" fontId="2" fillId="0" borderId="2" xfId="0" applyNumberFormat="1" applyFont="1" applyFill="1" applyBorder="1" applyAlignment="1">
      <alignment horizontal="center" vertical="center"/>
    </xf>
    <xf numFmtId="177" fontId="13"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77" fontId="18" fillId="0" borderId="0" xfId="0" applyNumberFormat="1" applyFont="1">
      <alignment vertical="center"/>
    </xf>
    <xf numFmtId="0" fontId="19" fillId="0" borderId="0" xfId="0" applyFont="1">
      <alignment vertical="center"/>
    </xf>
    <xf numFmtId="178" fontId="0" fillId="0" borderId="0" xfId="0" applyNumberFormat="1" applyFont="1">
      <alignment vertical="center"/>
    </xf>
    <xf numFmtId="177" fontId="19" fillId="0" borderId="2" xfId="0" applyNumberFormat="1" applyFont="1" applyFill="1" applyBorder="1" applyAlignment="1">
      <alignment horizontal="center" vertical="center"/>
    </xf>
    <xf numFmtId="178" fontId="9"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tabSelected="1" workbookViewId="0">
      <selection activeCell="L8" sqref="L8"/>
    </sheetView>
  </sheetViews>
  <sheetFormatPr defaultColWidth="9" defaultRowHeight="14.4"/>
  <cols>
    <col min="1" max="1" width="4.5" customWidth="1"/>
    <col min="2" max="2" width="8" customWidth="1"/>
    <col min="3" max="3" width="14.5" customWidth="1"/>
    <col min="4" max="4" width="29.5555555555556" customWidth="1"/>
    <col min="5" max="5" width="16.25" customWidth="1"/>
    <col min="6" max="6" width="8.87962962962963" customWidth="1"/>
    <col min="7" max="7" width="8.5" style="3" customWidth="1"/>
    <col min="8" max="9" width="8" style="3" customWidth="1"/>
    <col min="10" max="10" width="8.5" style="3" customWidth="1"/>
    <col min="11" max="11" width="7.87962962962963" style="4" customWidth="1"/>
    <col min="12" max="12" width="9.55555555555556" style="3" customWidth="1"/>
    <col min="13" max="13" width="9" style="4"/>
    <col min="14" max="14" width="9" style="3"/>
    <col min="15" max="15" width="5.62962962962963" style="3" customWidth="1"/>
    <col min="16" max="16" width="5.25" style="3" customWidth="1"/>
  </cols>
  <sheetData>
    <row r="1" ht="37.15" customHeight="1" spans="1:16">
      <c r="A1" s="5" t="s">
        <v>0</v>
      </c>
      <c r="B1" s="5"/>
      <c r="C1" s="5"/>
      <c r="D1" s="5"/>
      <c r="E1" s="5"/>
      <c r="F1" s="5"/>
      <c r="G1" s="5"/>
      <c r="H1" s="5"/>
      <c r="I1" s="5"/>
      <c r="J1" s="5"/>
      <c r="K1" s="5"/>
      <c r="L1" s="5"/>
      <c r="M1" s="5"/>
      <c r="N1" s="5"/>
      <c r="O1" s="5"/>
      <c r="P1" s="5"/>
    </row>
    <row r="2" ht="29" customHeight="1" spans="1:16">
      <c r="A2" s="6" t="s">
        <v>1</v>
      </c>
      <c r="B2" s="6"/>
      <c r="C2" s="6"/>
      <c r="D2" s="6"/>
      <c r="E2" s="6"/>
      <c r="F2" s="6"/>
      <c r="G2" s="6"/>
      <c r="H2" s="6"/>
      <c r="I2" s="6"/>
      <c r="J2" s="6"/>
      <c r="K2" s="6"/>
      <c r="L2" s="6"/>
      <c r="M2" s="6"/>
      <c r="N2" s="6"/>
      <c r="O2" s="6"/>
      <c r="P2" s="6"/>
    </row>
    <row r="3" s="1" customFormat="1" ht="45" customHeight="1" spans="1:16">
      <c r="A3" s="7" t="s">
        <v>2</v>
      </c>
      <c r="B3" s="8" t="s">
        <v>3</v>
      </c>
      <c r="C3" s="8" t="s">
        <v>4</v>
      </c>
      <c r="D3" s="8" t="s">
        <v>5</v>
      </c>
      <c r="E3" s="8" t="s">
        <v>6</v>
      </c>
      <c r="F3" s="8" t="s">
        <v>7</v>
      </c>
      <c r="G3" s="9" t="s">
        <v>8</v>
      </c>
      <c r="H3" s="10" t="s">
        <v>9</v>
      </c>
      <c r="I3" s="9" t="s">
        <v>10</v>
      </c>
      <c r="J3" s="10" t="s">
        <v>11</v>
      </c>
      <c r="K3" s="18" t="s">
        <v>12</v>
      </c>
      <c r="L3" s="9" t="s">
        <v>13</v>
      </c>
      <c r="M3" s="18" t="s">
        <v>14</v>
      </c>
      <c r="N3" s="9" t="s">
        <v>15</v>
      </c>
      <c r="O3" s="9" t="s">
        <v>16</v>
      </c>
      <c r="P3" s="30" t="s">
        <v>17</v>
      </c>
    </row>
    <row r="4" s="2" customFormat="1" ht="20" customHeight="1" spans="1:16">
      <c r="A4" s="11">
        <v>1</v>
      </c>
      <c r="B4" s="12" t="s">
        <v>18</v>
      </c>
      <c r="C4" s="12" t="s">
        <v>19</v>
      </c>
      <c r="D4" s="13" t="s">
        <v>20</v>
      </c>
      <c r="E4" s="14">
        <v>20101001001</v>
      </c>
      <c r="F4" s="12">
        <v>204.5</v>
      </c>
      <c r="G4" s="15">
        <v>68.1666666666667</v>
      </c>
      <c r="H4" s="15">
        <f>G4*0.3</f>
        <v>20.45</v>
      </c>
      <c r="I4" s="15">
        <v>75</v>
      </c>
      <c r="J4" s="15">
        <f>I4*0.4</f>
        <v>30</v>
      </c>
      <c r="K4" s="31">
        <f>H4+J4</f>
        <v>50.45</v>
      </c>
      <c r="L4" s="15">
        <v>77.8</v>
      </c>
      <c r="M4" s="31">
        <f>L4*0.3</f>
        <v>23.34</v>
      </c>
      <c r="N4" s="15">
        <f>K4+M4</f>
        <v>73.79</v>
      </c>
      <c r="O4" s="32">
        <v>1</v>
      </c>
      <c r="P4" s="33" t="s">
        <v>21</v>
      </c>
    </row>
    <row r="5" s="2" customFormat="1" ht="20" customHeight="1" spans="1:16">
      <c r="A5" s="11">
        <v>2</v>
      </c>
      <c r="B5" s="14" t="s">
        <v>22</v>
      </c>
      <c r="C5" s="12" t="s">
        <v>23</v>
      </c>
      <c r="D5" s="13" t="s">
        <v>20</v>
      </c>
      <c r="E5" s="14">
        <v>20101001001</v>
      </c>
      <c r="F5" s="12">
        <v>220.5</v>
      </c>
      <c r="G5" s="15">
        <v>73.5</v>
      </c>
      <c r="H5" s="15">
        <f>G5*0.3</f>
        <v>22.05</v>
      </c>
      <c r="I5" s="15">
        <v>67.5</v>
      </c>
      <c r="J5" s="15">
        <f>I5*0.4</f>
        <v>27</v>
      </c>
      <c r="K5" s="31">
        <f>H5+J5</f>
        <v>49.05</v>
      </c>
      <c r="L5" s="15">
        <v>80.8</v>
      </c>
      <c r="M5" s="31">
        <f>L5*0.3</f>
        <v>24.24</v>
      </c>
      <c r="N5" s="15">
        <f>K5+M5</f>
        <v>73.29</v>
      </c>
      <c r="O5" s="32" t="s">
        <v>24</v>
      </c>
      <c r="P5" s="12"/>
    </row>
    <row r="6" s="2" customFormat="1" ht="20" customHeight="1" spans="1:16">
      <c r="A6" s="11">
        <v>3</v>
      </c>
      <c r="B6" s="12" t="s">
        <v>25</v>
      </c>
      <c r="C6" s="12" t="s">
        <v>26</v>
      </c>
      <c r="D6" s="13" t="s">
        <v>20</v>
      </c>
      <c r="E6" s="14">
        <v>20101001001</v>
      </c>
      <c r="F6" s="14">
        <v>203</v>
      </c>
      <c r="G6" s="15">
        <v>67.6666666666667</v>
      </c>
      <c r="H6" s="15">
        <f>G6*0.3</f>
        <v>20.3</v>
      </c>
      <c r="I6" s="15">
        <v>69.5</v>
      </c>
      <c r="J6" s="15">
        <f>I6*0.4</f>
        <v>27.8</v>
      </c>
      <c r="K6" s="31">
        <f>H6+J6</f>
        <v>48.1</v>
      </c>
      <c r="L6" s="15">
        <v>67</v>
      </c>
      <c r="M6" s="31">
        <f>L6*0.3</f>
        <v>20.1</v>
      </c>
      <c r="N6" s="15">
        <f>K6+M6</f>
        <v>68.2</v>
      </c>
      <c r="O6" s="32">
        <v>3</v>
      </c>
      <c r="P6" s="12"/>
    </row>
    <row r="7" ht="20" customHeight="1" spans="1:17">
      <c r="A7" s="16"/>
      <c r="B7" s="17"/>
      <c r="C7" s="17"/>
      <c r="D7" s="17"/>
      <c r="E7" s="17"/>
      <c r="F7" s="17"/>
      <c r="G7" s="17"/>
      <c r="H7" s="17"/>
      <c r="I7" s="17"/>
      <c r="J7" s="17"/>
      <c r="K7" s="17"/>
      <c r="L7" s="17"/>
      <c r="M7" s="17"/>
      <c r="N7" s="17"/>
      <c r="O7" s="17"/>
      <c r="P7" s="17"/>
      <c r="Q7" s="17"/>
    </row>
    <row r="8" s="2" customFormat="1" ht="20" customHeight="1" spans="1:16">
      <c r="A8" s="11">
        <v>1</v>
      </c>
      <c r="B8" s="12" t="s">
        <v>27</v>
      </c>
      <c r="C8" s="12" t="s">
        <v>28</v>
      </c>
      <c r="D8" s="12" t="s">
        <v>29</v>
      </c>
      <c r="E8" s="12">
        <v>20101000901</v>
      </c>
      <c r="F8" s="12">
        <v>206</v>
      </c>
      <c r="G8" s="15">
        <v>68.6666666666667</v>
      </c>
      <c r="H8" s="15">
        <f>G8*0.3</f>
        <v>20.6</v>
      </c>
      <c r="I8" s="15">
        <v>78</v>
      </c>
      <c r="J8" s="34">
        <f>I8*0.4</f>
        <v>31.2</v>
      </c>
      <c r="K8" s="35">
        <f>H8+J8</f>
        <v>51.8</v>
      </c>
      <c r="L8" s="34">
        <v>81.2</v>
      </c>
      <c r="M8" s="35">
        <f>L8*0.3</f>
        <v>24.36</v>
      </c>
      <c r="N8" s="34">
        <f>K8+M8</f>
        <v>76.16</v>
      </c>
      <c r="O8" s="36">
        <v>1</v>
      </c>
      <c r="P8" s="7" t="s">
        <v>21</v>
      </c>
    </row>
    <row r="9" s="2" customFormat="1" ht="20" customHeight="1" spans="1:16">
      <c r="A9" s="11">
        <v>2</v>
      </c>
      <c r="B9" s="12" t="s">
        <v>30</v>
      </c>
      <c r="C9" s="12" t="s">
        <v>31</v>
      </c>
      <c r="D9" s="12" t="s">
        <v>29</v>
      </c>
      <c r="E9" s="12" t="s">
        <v>32</v>
      </c>
      <c r="F9" s="12">
        <v>185.5</v>
      </c>
      <c r="G9" s="15">
        <v>61.8333333333333</v>
      </c>
      <c r="H9" s="15">
        <f>G9*0.3</f>
        <v>18.55</v>
      </c>
      <c r="I9" s="15">
        <v>74</v>
      </c>
      <c r="J9" s="34">
        <f>I9*0.4</f>
        <v>29.6</v>
      </c>
      <c r="K9" s="35">
        <f>H9+J9</f>
        <v>48.15</v>
      </c>
      <c r="L9" s="34">
        <v>81.6</v>
      </c>
      <c r="M9" s="35">
        <f>L9*0.3</f>
        <v>24.48</v>
      </c>
      <c r="N9" s="34">
        <f>K9+M9</f>
        <v>72.63</v>
      </c>
      <c r="O9" s="36">
        <v>2</v>
      </c>
      <c r="P9" s="11"/>
    </row>
    <row r="10" s="2" customFormat="1" ht="20" customHeight="1" spans="1:16">
      <c r="A10" s="11">
        <v>3</v>
      </c>
      <c r="B10" s="12" t="s">
        <v>33</v>
      </c>
      <c r="C10" s="12" t="s">
        <v>34</v>
      </c>
      <c r="D10" s="12" t="s">
        <v>29</v>
      </c>
      <c r="E10" s="12" t="s">
        <v>32</v>
      </c>
      <c r="F10" s="12">
        <v>185.5</v>
      </c>
      <c r="G10" s="15">
        <v>61.8333333333333</v>
      </c>
      <c r="H10" s="15">
        <f>G10*0.3</f>
        <v>18.55</v>
      </c>
      <c r="I10" s="15">
        <v>76</v>
      </c>
      <c r="J10" s="34">
        <f>I10*0.4</f>
        <v>30.4</v>
      </c>
      <c r="K10" s="35">
        <f>H10+J10</f>
        <v>48.95</v>
      </c>
      <c r="L10" s="34">
        <v>78.2</v>
      </c>
      <c r="M10" s="35">
        <f>L10*0.3</f>
        <v>23.46</v>
      </c>
      <c r="N10" s="34">
        <f>K10+M10</f>
        <v>72.41</v>
      </c>
      <c r="O10" s="36">
        <v>3</v>
      </c>
      <c r="P10" s="11"/>
    </row>
    <row r="11" ht="28" customHeight="1" spans="1:13">
      <c r="A11" s="6" t="s">
        <v>35</v>
      </c>
      <c r="B11" s="6"/>
      <c r="C11" s="6"/>
      <c r="D11" s="6"/>
      <c r="E11" s="6"/>
      <c r="F11" s="6"/>
      <c r="G11" s="6"/>
      <c r="H11" s="6"/>
      <c r="I11" s="6"/>
      <c r="J11" s="6"/>
      <c r="K11" s="6"/>
      <c r="L11" s="6"/>
      <c r="M11" s="6"/>
    </row>
    <row r="12" s="1" customFormat="1" ht="37.15" customHeight="1" spans="1:13">
      <c r="A12" s="7" t="s">
        <v>2</v>
      </c>
      <c r="B12" s="8" t="s">
        <v>3</v>
      </c>
      <c r="C12" s="8" t="s">
        <v>4</v>
      </c>
      <c r="D12" s="8" t="s">
        <v>5</v>
      </c>
      <c r="E12" s="8" t="s">
        <v>6</v>
      </c>
      <c r="F12" s="8" t="s">
        <v>7</v>
      </c>
      <c r="G12" s="9" t="s">
        <v>8</v>
      </c>
      <c r="H12" s="18" t="s">
        <v>36</v>
      </c>
      <c r="I12" s="9" t="s">
        <v>13</v>
      </c>
      <c r="J12" s="18" t="s">
        <v>37</v>
      </c>
      <c r="K12" s="9" t="s">
        <v>38</v>
      </c>
      <c r="L12" s="9" t="s">
        <v>16</v>
      </c>
      <c r="M12" s="30" t="s">
        <v>17</v>
      </c>
    </row>
    <row r="13" s="2" customFormat="1" ht="20" customHeight="1" spans="1:13">
      <c r="A13" s="19">
        <v>1</v>
      </c>
      <c r="B13" s="20" t="s">
        <v>39</v>
      </c>
      <c r="C13" s="20" t="s">
        <v>40</v>
      </c>
      <c r="D13" s="20" t="s">
        <v>41</v>
      </c>
      <c r="E13" s="20">
        <v>20101000701</v>
      </c>
      <c r="F13" s="20">
        <v>200.5</v>
      </c>
      <c r="G13" s="21">
        <f>F13/3</f>
        <v>66.8333333333333</v>
      </c>
      <c r="H13" s="22">
        <f>G13*0.6</f>
        <v>40.1</v>
      </c>
      <c r="I13" s="21">
        <v>73.8</v>
      </c>
      <c r="J13" s="37">
        <f>I13*0.4</f>
        <v>29.52</v>
      </c>
      <c r="K13" s="38">
        <f>H13+J13</f>
        <v>69.62</v>
      </c>
      <c r="L13" s="39" t="s">
        <v>42</v>
      </c>
      <c r="M13" s="19" t="s">
        <v>21</v>
      </c>
    </row>
    <row r="14" ht="20" customHeight="1" spans="1:16">
      <c r="A14" s="7">
        <v>2</v>
      </c>
      <c r="B14" s="12" t="s">
        <v>43</v>
      </c>
      <c r="C14" s="12" t="s">
        <v>44</v>
      </c>
      <c r="D14" s="12" t="s">
        <v>41</v>
      </c>
      <c r="E14" s="12" t="s">
        <v>45</v>
      </c>
      <c r="F14" s="12">
        <v>199.5</v>
      </c>
      <c r="G14" s="23">
        <f>F14/3</f>
        <v>66.5</v>
      </c>
      <c r="H14" s="22">
        <f>G14*0.6</f>
        <v>39.9</v>
      </c>
      <c r="I14" s="29" t="s">
        <v>46</v>
      </c>
      <c r="J14" s="37"/>
      <c r="K14" s="40">
        <f>H14</f>
        <v>39.9</v>
      </c>
      <c r="L14" s="41" t="s">
        <v>24</v>
      </c>
      <c r="M14" s="41"/>
      <c r="N14"/>
      <c r="O14"/>
      <c r="P14"/>
    </row>
    <row r="15" ht="20" customHeight="1" spans="1:16">
      <c r="A15" s="7">
        <v>3</v>
      </c>
      <c r="B15" s="12" t="s">
        <v>47</v>
      </c>
      <c r="C15" s="12" t="s">
        <v>48</v>
      </c>
      <c r="D15" s="12" t="s">
        <v>41</v>
      </c>
      <c r="E15" s="12" t="s">
        <v>45</v>
      </c>
      <c r="F15" s="12">
        <v>190</v>
      </c>
      <c r="G15" s="23">
        <f>F15/3</f>
        <v>63.3333333333333</v>
      </c>
      <c r="H15" s="22">
        <f>G15*0.6</f>
        <v>38</v>
      </c>
      <c r="I15" s="29" t="s">
        <v>46</v>
      </c>
      <c r="J15" s="37"/>
      <c r="K15" s="40">
        <f>H15</f>
        <v>38</v>
      </c>
      <c r="L15" s="41" t="s">
        <v>49</v>
      </c>
      <c r="M15" s="41"/>
      <c r="N15"/>
      <c r="O15"/>
      <c r="P15"/>
    </row>
    <row r="16" ht="20" customHeight="1" spans="1:11">
      <c r="A16" s="24"/>
      <c r="D16" s="12"/>
      <c r="G16" s="25"/>
      <c r="H16" s="26"/>
      <c r="I16" s="42"/>
      <c r="J16" s="43"/>
      <c r="K16" s="44"/>
    </row>
    <row r="17" s="2" customFormat="1" ht="20" customHeight="1" spans="1:13">
      <c r="A17" s="7">
        <v>1</v>
      </c>
      <c r="B17" s="12" t="s">
        <v>50</v>
      </c>
      <c r="C17" s="12" t="s">
        <v>51</v>
      </c>
      <c r="D17" s="12" t="s">
        <v>52</v>
      </c>
      <c r="E17" s="12" t="s">
        <v>53</v>
      </c>
      <c r="F17" s="12">
        <v>212.5</v>
      </c>
      <c r="G17" s="27">
        <f>F17/3</f>
        <v>70.8333333333333</v>
      </c>
      <c r="H17" s="28">
        <f>G17*0.6</f>
        <v>42.5</v>
      </c>
      <c r="I17" s="27">
        <v>85.4</v>
      </c>
      <c r="J17" s="45">
        <f>I17*0.4</f>
        <v>34.16</v>
      </c>
      <c r="K17" s="46">
        <f>H17+J17</f>
        <v>76.66</v>
      </c>
      <c r="L17" s="11">
        <v>1</v>
      </c>
      <c r="M17" s="7" t="s">
        <v>21</v>
      </c>
    </row>
    <row r="18" ht="20" customHeight="1" spans="1:13">
      <c r="A18" s="7">
        <v>2</v>
      </c>
      <c r="B18" s="12" t="s">
        <v>54</v>
      </c>
      <c r="C18" s="12" t="s">
        <v>55</v>
      </c>
      <c r="D18" s="12" t="s">
        <v>52</v>
      </c>
      <c r="E18" s="12">
        <v>20101000801</v>
      </c>
      <c r="F18" s="12">
        <v>215.5</v>
      </c>
      <c r="G18" s="29">
        <f>F18/3</f>
        <v>71.8333333333333</v>
      </c>
      <c r="H18" s="28">
        <f>G18*0.6</f>
        <v>43.1</v>
      </c>
      <c r="I18" s="29" t="s">
        <v>46</v>
      </c>
      <c r="J18" s="47"/>
      <c r="K18" s="48">
        <f>H18</f>
        <v>43.1</v>
      </c>
      <c r="L18" s="49">
        <v>2</v>
      </c>
      <c r="M18" s="49"/>
    </row>
    <row r="19" ht="20" customHeight="1" spans="1:13">
      <c r="A19" s="7">
        <v>3</v>
      </c>
      <c r="B19" s="12" t="s">
        <v>56</v>
      </c>
      <c r="C19" s="12" t="s">
        <v>57</v>
      </c>
      <c r="D19" s="12" t="s">
        <v>52</v>
      </c>
      <c r="E19" s="12" t="s">
        <v>53</v>
      </c>
      <c r="F19" s="12">
        <v>213</v>
      </c>
      <c r="G19" s="29">
        <f>F19/3</f>
        <v>71</v>
      </c>
      <c r="H19" s="28">
        <f>G19*0.6</f>
        <v>42.6</v>
      </c>
      <c r="I19" s="29" t="s">
        <v>46</v>
      </c>
      <c r="J19" s="47"/>
      <c r="K19" s="48">
        <f>H19</f>
        <v>42.6</v>
      </c>
      <c r="L19" s="41">
        <v>3</v>
      </c>
      <c r="M19" s="41"/>
    </row>
  </sheetData>
  <mergeCells count="4">
    <mergeCell ref="A1:P1"/>
    <mergeCell ref="A2:P2"/>
    <mergeCell ref="A7:Q7"/>
    <mergeCell ref="A11:M11"/>
  </mergeCells>
  <pageMargins left="0.275" right="0.156944444444444" top="1" bottom="1"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表格样式3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2020-01-02T03:00:00Z</dcterms:created>
  <cp:lastPrinted>2020-10-09T07:59:00Z</cp:lastPrinted>
  <dcterms:modified xsi:type="dcterms:W3CDTF">2024-07-11T09:18:13Z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ICV">
    <vt:lpwstr>E0F9405416F84EDCAA0CA69E6E109F81_12</vt:lpwstr>
  </property>
</Properties>
</file>