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Sheet1!$A$2:$P$123</definedName>
  </definedNames>
  <calcPr calcId="144525"/>
</workbook>
</file>

<file path=xl/sharedStrings.xml><?xml version="1.0" encoding="utf-8"?>
<sst xmlns="http://schemas.openxmlformats.org/spreadsheetml/2006/main" count="1106" uniqueCount="396">
  <si>
    <t>2024年黔西南州高校毕业生“三支一扶”计划招募进入体检人员名单</t>
  </si>
  <si>
    <t>序号</t>
  </si>
  <si>
    <t>面试候考室</t>
  </si>
  <si>
    <t>姓名</t>
  </si>
  <si>
    <t>面试准考证号</t>
  </si>
  <si>
    <t>性别</t>
  </si>
  <si>
    <t>岗位所在地</t>
  </si>
  <si>
    <t>报考县区</t>
  </si>
  <si>
    <t>报考岗位名称及代码</t>
  </si>
  <si>
    <t>岗位招录人数</t>
  </si>
  <si>
    <t>笔试始成绩</t>
  </si>
  <si>
    <t>折合百分制后成绩</t>
  </si>
  <si>
    <t>面试成绩</t>
  </si>
  <si>
    <t>总成绩</t>
  </si>
  <si>
    <t>总排名</t>
  </si>
  <si>
    <t>是否进入体检</t>
  </si>
  <si>
    <t>备注</t>
  </si>
  <si>
    <t>第1候考室</t>
  </si>
  <si>
    <t>杨阳</t>
  </si>
  <si>
    <t>6652230103316</t>
  </si>
  <si>
    <t>男</t>
  </si>
  <si>
    <t>贵州省黔西南自治州</t>
  </si>
  <si>
    <t>兴义市</t>
  </si>
  <si>
    <t>090101仓更镇党务政务服务中心</t>
  </si>
  <si>
    <t>1</t>
  </si>
  <si>
    <t>是</t>
  </si>
  <si>
    <t>田波</t>
  </si>
  <si>
    <t>6652230106026</t>
  </si>
  <si>
    <t>090102仓更镇农业农村服务中心（乡村振兴服务中心）</t>
  </si>
  <si>
    <t>岑沅员</t>
  </si>
  <si>
    <t>6652230101426</t>
  </si>
  <si>
    <t>女</t>
  </si>
  <si>
    <t>090103仓更镇应急管理服务中心</t>
  </si>
  <si>
    <t>王璐瑶</t>
  </si>
  <si>
    <t>6652230107815</t>
  </si>
  <si>
    <t>090104敬南镇党务政务服务中心</t>
  </si>
  <si>
    <t>江超</t>
  </si>
  <si>
    <t>6652230104409</t>
  </si>
  <si>
    <t>090105敬南镇农业农村服务中心（乡村振兴服务中心）</t>
  </si>
  <si>
    <t>杨子彪</t>
  </si>
  <si>
    <t>6652230108224</t>
  </si>
  <si>
    <t>090106敬南镇社会事务服务中心</t>
  </si>
  <si>
    <t>严海文</t>
  </si>
  <si>
    <t>6652230103005</t>
  </si>
  <si>
    <t>090107七舍镇党务政务服务中心</t>
  </si>
  <si>
    <t>邵蔚</t>
  </si>
  <si>
    <t>6652230102616</t>
  </si>
  <si>
    <t>090108七舍镇社会事务服务中心</t>
  </si>
  <si>
    <t>第2候考室</t>
  </si>
  <si>
    <t>徐仕跃</t>
  </si>
  <si>
    <t>6652230103101</t>
  </si>
  <si>
    <t>090109威舍镇农业农村服务中心（乡村振兴服务中心）</t>
  </si>
  <si>
    <t>蒋宇</t>
  </si>
  <si>
    <t>6652230100304</t>
  </si>
  <si>
    <t>090110雄武乡党务政务服务中心</t>
  </si>
  <si>
    <t>祝宣伟</t>
  </si>
  <si>
    <t>6652230103525</t>
  </si>
  <si>
    <t>090111雄武乡文化科技创新服务中心（新时代文明实践所）</t>
  </si>
  <si>
    <t>王雪瑜</t>
  </si>
  <si>
    <t>6652230100508</t>
  </si>
  <si>
    <t>090112白碗窑镇社会事务服务中心</t>
  </si>
  <si>
    <t>2</t>
  </si>
  <si>
    <t>王皎</t>
  </si>
  <si>
    <t>6652230101225</t>
  </si>
  <si>
    <t>张卫垒</t>
  </si>
  <si>
    <t>6652230108526</t>
  </si>
  <si>
    <t>090113沧江乡党务政务服务中心</t>
  </si>
  <si>
    <t>李兰蕊</t>
  </si>
  <si>
    <t>6652230100107</t>
  </si>
  <si>
    <t>090114沧江乡文化科技创新服务中心（新时代文明实践所)</t>
  </si>
  <si>
    <t>第3候考室</t>
  </si>
  <si>
    <t>陈明进</t>
  </si>
  <si>
    <t>6652230101522</t>
  </si>
  <si>
    <t>090116龙广镇计划生育协会</t>
  </si>
  <si>
    <t>黄菊樱</t>
  </si>
  <si>
    <t>6652230103813</t>
  </si>
  <si>
    <t>090117丰都街道社会事务服务中心</t>
  </si>
  <si>
    <t>章伊琳</t>
  </si>
  <si>
    <t>6652230106701</t>
  </si>
  <si>
    <t>090118丰都街道城市综合管理服务中心</t>
  </si>
  <si>
    <t>罗文丽</t>
  </si>
  <si>
    <t>6652230101307</t>
  </si>
  <si>
    <t>解凤</t>
  </si>
  <si>
    <t>6652230101410</t>
  </si>
  <si>
    <t>090119马岭街道新市民综合服务中心</t>
  </si>
  <si>
    <t>王盛鸿</t>
  </si>
  <si>
    <t>6652230101713</t>
  </si>
  <si>
    <t>090120马岭街道城市综合管理服务中心</t>
  </si>
  <si>
    <t>周明杰</t>
  </si>
  <si>
    <t>6652230101219</t>
  </si>
  <si>
    <t>090121木贾街道党务政务服务中心</t>
  </si>
  <si>
    <t>第4候考室</t>
  </si>
  <si>
    <t>刘啸军</t>
  </si>
  <si>
    <t>6652230103909</t>
  </si>
  <si>
    <t>090123泥凼镇农业农村服务中心（乡村振兴服务中心）</t>
  </si>
  <si>
    <t>李贵萍</t>
  </si>
  <si>
    <t>6652230105725</t>
  </si>
  <si>
    <t>090124泥凼镇党务政务服务中心</t>
  </si>
  <si>
    <t>贺炫</t>
  </si>
  <si>
    <t>6652230104710</t>
  </si>
  <si>
    <t>090126捧乍镇农业农村服务中心（乡村振兴服务中心）</t>
  </si>
  <si>
    <t>严丹</t>
  </si>
  <si>
    <t>6652230104013</t>
  </si>
  <si>
    <t>090125泥凼镇文化科技创新服务中心（新时代文明实践所)</t>
  </si>
  <si>
    <t>潘雅婷</t>
  </si>
  <si>
    <t>6652230103326</t>
  </si>
  <si>
    <t>090128乌沙镇农业农村服务中心（乡村振兴服务中心）</t>
  </si>
  <si>
    <t>穆祺俊</t>
  </si>
  <si>
    <t>6652230101224</t>
  </si>
  <si>
    <t>090129乌沙镇社会事务服务中心</t>
  </si>
  <si>
    <t>陈婳洢</t>
  </si>
  <si>
    <t>6652230107026</t>
  </si>
  <si>
    <t>090130乌沙镇社会治安综合治理中心（网格化管理服务中心）</t>
  </si>
  <si>
    <t>陈冰韵</t>
  </si>
  <si>
    <t>6652230108203</t>
  </si>
  <si>
    <t>090131下五屯街道农业农村服务中心（乡村振兴服务中心）</t>
  </si>
  <si>
    <t>王相云</t>
  </si>
  <si>
    <t>6652230102025</t>
  </si>
  <si>
    <t>第5候考室</t>
  </si>
  <si>
    <t>陈旭鑫</t>
  </si>
  <si>
    <t>6652230104226</t>
  </si>
  <si>
    <t>090132猪场坪镇文化科技创新服务中心（新时代文明实践所）</t>
  </si>
  <si>
    <t>代龙先</t>
  </si>
  <si>
    <t>6652230106808</t>
  </si>
  <si>
    <t>090133猪场坪镇党务政务服务中心</t>
  </si>
  <si>
    <t>汪跃仙</t>
  </si>
  <si>
    <t>6652230107003</t>
  </si>
  <si>
    <t>090134猪场坪镇社会事务服务中心</t>
  </si>
  <si>
    <t>刘富舟</t>
  </si>
  <si>
    <t>6652230100908</t>
  </si>
  <si>
    <t>090135德卧镇移民工作站</t>
  </si>
  <si>
    <t>岑枝薇</t>
  </si>
  <si>
    <t>6652230106520</t>
  </si>
  <si>
    <t>090136德卧镇人力资源和社会保障服务中心</t>
  </si>
  <si>
    <t>陈忠文</t>
  </si>
  <si>
    <t>6652230105228</t>
  </si>
  <si>
    <t>090137郑屯镇农业服务中心</t>
  </si>
  <si>
    <t>刘兴雨</t>
  </si>
  <si>
    <t>6652230103215</t>
  </si>
  <si>
    <t>090138郑屯镇安全生产监督管理站</t>
  </si>
  <si>
    <t>第6候考室</t>
  </si>
  <si>
    <t>王姝渝</t>
  </si>
  <si>
    <t>6652230104919</t>
  </si>
  <si>
    <t>090139郑屯镇林业站</t>
  </si>
  <si>
    <t>叶光美</t>
  </si>
  <si>
    <t>6652230106321</t>
  </si>
  <si>
    <t>090140清水河镇农业农村服务中心（乡村振兴服务中心）</t>
  </si>
  <si>
    <t>王贞雁</t>
  </si>
  <si>
    <t>6652230103329</t>
  </si>
  <si>
    <t>冉光宇</t>
  </si>
  <si>
    <t>6652230108114</t>
  </si>
  <si>
    <t>090141洛万乡农业农村服务中心</t>
  </si>
  <si>
    <t>黄国飞</t>
  </si>
  <si>
    <t>6652230107201</t>
  </si>
  <si>
    <t>090142洛万乡社会事务服务中心</t>
  </si>
  <si>
    <t>祝元俊</t>
  </si>
  <si>
    <t>6652230104314</t>
  </si>
  <si>
    <t>兴仁市</t>
  </si>
  <si>
    <t>090201兴仁市下山镇人民政府综合行政执法大队</t>
  </si>
  <si>
    <t>李林红</t>
  </si>
  <si>
    <t>6652230103819</t>
  </si>
  <si>
    <t>090202兴仁市大山镇人民政府综治服务中心</t>
  </si>
  <si>
    <t>第7候考室</t>
  </si>
  <si>
    <t>徐超</t>
  </si>
  <si>
    <t>6652230101515</t>
  </si>
  <si>
    <t>090203鲁础营回族乡人民政府综治服务中心</t>
  </si>
  <si>
    <t>左丽那</t>
  </si>
  <si>
    <t>6652230102506</t>
  </si>
  <si>
    <t>090204马马崖镇人民政府农业综合服务中心</t>
  </si>
  <si>
    <t>曾荣浪</t>
  </si>
  <si>
    <t>6652230104610</t>
  </si>
  <si>
    <t>090205波阳镇人民政府农业综合服务中心</t>
  </si>
  <si>
    <t>杨桃</t>
  </si>
  <si>
    <t>6652230107329</t>
  </si>
  <si>
    <t>090206屯脚镇人民政府党务政务综合服务中心</t>
  </si>
  <si>
    <t>刘寿军</t>
  </si>
  <si>
    <t>6652230103505</t>
  </si>
  <si>
    <t>090207巴铃镇人民政府党务政务综合服务中心</t>
  </si>
  <si>
    <t>蔡露露</t>
  </si>
  <si>
    <t>6652230103503</t>
  </si>
  <si>
    <t>090208潘家庄镇人民政府农业综合服务中心</t>
  </si>
  <si>
    <t>支枝</t>
  </si>
  <si>
    <t>6652230103703</t>
  </si>
  <si>
    <t>090209兴仁市回龙镇公共事务中心</t>
  </si>
  <si>
    <t>第8候考室</t>
  </si>
  <si>
    <t>方琴</t>
  </si>
  <si>
    <t>6652230107904</t>
  </si>
  <si>
    <t>090210兴仁市回龙镇退役军人服务站</t>
  </si>
  <si>
    <t>杨文泽</t>
  </si>
  <si>
    <t>6652230106018</t>
  </si>
  <si>
    <t>安龙县</t>
  </si>
  <si>
    <t>090301安龙县招堤街道农业综合服务中心</t>
  </si>
  <si>
    <t>罗进双</t>
  </si>
  <si>
    <t>6652230108216</t>
  </si>
  <si>
    <t>090302安龙县洒雨镇人力资源和社会保障服务中心</t>
  </si>
  <si>
    <t>潘艳</t>
  </si>
  <si>
    <t>6652230100129</t>
  </si>
  <si>
    <t>090303安龙县普坪镇安全生产监督管理站</t>
  </si>
  <si>
    <t>陈豪爽</t>
  </si>
  <si>
    <t>6652230102119</t>
  </si>
  <si>
    <t>090304安龙县万峰湖镇林业站</t>
  </si>
  <si>
    <t>黄顶涵</t>
  </si>
  <si>
    <t>6652230105225</t>
  </si>
  <si>
    <t>090305安龙县栖凤街道党务政务综合服务中心</t>
  </si>
  <si>
    <t>张明英</t>
  </si>
  <si>
    <t>6652230108414</t>
  </si>
  <si>
    <t>090306安龙县五福街道退役军人服务站</t>
  </si>
  <si>
    <t>第9候考室</t>
  </si>
  <si>
    <t>王艳利</t>
  </si>
  <si>
    <t>6652230100208</t>
  </si>
  <si>
    <t>贞丰县</t>
  </si>
  <si>
    <t>090401贞丰县北盘江镇安全生产监督管理站</t>
  </si>
  <si>
    <t>王永婷</t>
  </si>
  <si>
    <t>6652230103808</t>
  </si>
  <si>
    <t>090402贞丰县鲁容乡乡村振兴工作站</t>
  </si>
  <si>
    <t>罗玉</t>
  </si>
  <si>
    <t>6652230102902</t>
  </si>
  <si>
    <t>杨再友</t>
  </si>
  <si>
    <t>6652230106210</t>
  </si>
  <si>
    <t>090403贞丰县连环乡人力资源和社会保障服务中心</t>
  </si>
  <si>
    <t>骆礼美</t>
  </si>
  <si>
    <t>6652230101805</t>
  </si>
  <si>
    <t>090404贞丰县平街乡林业站</t>
  </si>
  <si>
    <t>欧华丽</t>
  </si>
  <si>
    <t>6652230108008</t>
  </si>
  <si>
    <t>090405贞丰县平街乡计划生育协会</t>
  </si>
  <si>
    <t>冯倩</t>
  </si>
  <si>
    <t>6652230107827</t>
  </si>
  <si>
    <t>090406贞丰县白层镇科技宣教文化信息服务中心</t>
  </si>
  <si>
    <t>第10候考室</t>
  </si>
  <si>
    <t>李恺丰</t>
  </si>
  <si>
    <t>6652230100927</t>
  </si>
  <si>
    <t>090407贞丰县龙场镇农业服务中心</t>
  </si>
  <si>
    <t>吕章花</t>
  </si>
  <si>
    <t>6652230106912</t>
  </si>
  <si>
    <t>晴隆县</t>
  </si>
  <si>
    <t>090501茶马镇政务服务中心</t>
  </si>
  <si>
    <t>柏兴秀</t>
  </si>
  <si>
    <t>6652230104415</t>
  </si>
  <si>
    <t>090502安谷乡农业服务中心</t>
  </si>
  <si>
    <t>江晓于</t>
  </si>
  <si>
    <t>6652230108107</t>
  </si>
  <si>
    <t>090503碧痕镇农业服务中心</t>
  </si>
  <si>
    <t>岑滔</t>
  </si>
  <si>
    <t>6652230101427</t>
  </si>
  <si>
    <t>090504大厂镇林业站</t>
  </si>
  <si>
    <t>刘锦涛</t>
  </si>
  <si>
    <t>6652230104130</t>
  </si>
  <si>
    <t>090505长流乡农业服务中心</t>
  </si>
  <si>
    <t>秦摆湾</t>
  </si>
  <si>
    <t>6652230106809</t>
  </si>
  <si>
    <t>090506中营镇综治服务中心</t>
  </si>
  <si>
    <t>第11候考室</t>
  </si>
  <si>
    <t>郑榜礼</t>
  </si>
  <si>
    <t>6652230103209</t>
  </si>
  <si>
    <t>090507花贡镇乡村振兴工作站</t>
  </si>
  <si>
    <t>陈正彬</t>
  </si>
  <si>
    <t>6652230100608</t>
  </si>
  <si>
    <t>090508鸡场镇农业服务中心</t>
  </si>
  <si>
    <t>杨贤</t>
  </si>
  <si>
    <t>6652230105925</t>
  </si>
  <si>
    <t>090509沙子镇农业服务中心</t>
  </si>
  <si>
    <t>杨旭</t>
  </si>
  <si>
    <t>6652230108423</t>
  </si>
  <si>
    <t>090510光照镇政务服务中心</t>
  </si>
  <si>
    <t>李吕</t>
  </si>
  <si>
    <t>6652230107001</t>
  </si>
  <si>
    <t>090511紫马乡科技宣教文化旅游信息服务中心</t>
  </si>
  <si>
    <t>吴妍杰</t>
  </si>
  <si>
    <t>6652230101217</t>
  </si>
  <si>
    <t>普安县</t>
  </si>
  <si>
    <t>090601地瓜镇农业综合服务中心</t>
  </si>
  <si>
    <t>张志</t>
  </si>
  <si>
    <t>6652230104912</t>
  </si>
  <si>
    <t>090602兴中镇农业综合服务中心</t>
  </si>
  <si>
    <t>第12候考室</t>
  </si>
  <si>
    <t>庞升富</t>
  </si>
  <si>
    <t>6652230106507</t>
  </si>
  <si>
    <t>090603江西坡镇农业服务中心</t>
  </si>
  <si>
    <t>沈定龙</t>
  </si>
  <si>
    <t>6652230100504</t>
  </si>
  <si>
    <t>090604龙吟镇人力资源和社会保障服务中心</t>
  </si>
  <si>
    <t>吴瀚修</t>
  </si>
  <si>
    <t>6652230108522</t>
  </si>
  <si>
    <t>090605楼下镇人力资源和社会保障服务中心</t>
  </si>
  <si>
    <t>何贤龙</t>
  </si>
  <si>
    <t>6652230106113</t>
  </si>
  <si>
    <t>090606青山镇村镇规划建设管理所</t>
  </si>
  <si>
    <t>杨迪迪</t>
  </si>
  <si>
    <t>6652230106915</t>
  </si>
  <si>
    <t>090607罗汉镇农业综合服务中心</t>
  </si>
  <si>
    <t>周铠</t>
  </si>
  <si>
    <t>6652230106313</t>
  </si>
  <si>
    <t>090608新店镇农业综合服务中心</t>
  </si>
  <si>
    <t>张贵山</t>
  </si>
  <si>
    <t>6652230105804</t>
  </si>
  <si>
    <t>090609白沙乡人力资源和社会保障服务中心</t>
  </si>
  <si>
    <t>第13候考室</t>
  </si>
  <si>
    <t>舒柔柔</t>
  </si>
  <si>
    <t>6652230101207</t>
  </si>
  <si>
    <t>090610高棉乡人力资源和社会保障服务中心</t>
  </si>
  <si>
    <t>韦文轩</t>
  </si>
  <si>
    <t>6652230102525</t>
  </si>
  <si>
    <t>册亨县</t>
  </si>
  <si>
    <t>090701册亨县冗渡镇威旁政务服务中心</t>
  </si>
  <si>
    <t>王永贵</t>
  </si>
  <si>
    <t>6652230107306</t>
  </si>
  <si>
    <t>090702册亨县双江镇达央乡服务中心</t>
  </si>
  <si>
    <t>罗康</t>
  </si>
  <si>
    <t>6652230105018</t>
  </si>
  <si>
    <t>090703册亨县坡妹镇乡村振兴工作站</t>
  </si>
  <si>
    <t>黄如海</t>
  </si>
  <si>
    <t>6652230100110</t>
  </si>
  <si>
    <t>090706册亨县坡妹镇庆坪小学</t>
  </si>
  <si>
    <t>余娅娅</t>
  </si>
  <si>
    <t>6652230100928</t>
  </si>
  <si>
    <t>望谟县</t>
  </si>
  <si>
    <t>090801边饶镇中心幼儿园</t>
  </si>
  <si>
    <t>何忠燕</t>
  </si>
  <si>
    <t>6652230101724</t>
  </si>
  <si>
    <t>李倩</t>
  </si>
  <si>
    <t>6652230108404</t>
  </si>
  <si>
    <t>090802打易镇中心幼儿园</t>
  </si>
  <si>
    <t>石倩倩</t>
  </si>
  <si>
    <t>6652230105616</t>
  </si>
  <si>
    <t>第14候考室</t>
  </si>
  <si>
    <t>尹晓佳</t>
  </si>
  <si>
    <t>6652230107505</t>
  </si>
  <si>
    <t>090803打易镇第二幼儿园</t>
  </si>
  <si>
    <t>李华芳</t>
  </si>
  <si>
    <t>6652230100612</t>
  </si>
  <si>
    <t>090804郊纳镇中心幼儿园</t>
  </si>
  <si>
    <t>杨洋</t>
  </si>
  <si>
    <t>6652230108219</t>
  </si>
  <si>
    <t>090805乐旺镇中心幼儿园</t>
  </si>
  <si>
    <t>杨胜边</t>
  </si>
  <si>
    <t>6652230104904</t>
  </si>
  <si>
    <t>090806乐元镇中心幼儿园</t>
  </si>
  <si>
    <t>黄嘉怡</t>
  </si>
  <si>
    <t>6652230108003</t>
  </si>
  <si>
    <t>090808油迈瑶族乡中心幼儿园</t>
  </si>
  <si>
    <t>施炳志</t>
  </si>
  <si>
    <t>6652230103504</t>
  </si>
  <si>
    <t>090809打易镇中心卫生院</t>
  </si>
  <si>
    <t>周吉祥</t>
  </si>
  <si>
    <t>6652230103230</t>
  </si>
  <si>
    <t>赵辅金</t>
  </si>
  <si>
    <t>6652230104909</t>
  </si>
  <si>
    <t>090810郊纳镇卫生院</t>
  </si>
  <si>
    <t>刘琳琳</t>
  </si>
  <si>
    <t>6652230107503</t>
  </si>
  <si>
    <t>徐胶</t>
  </si>
  <si>
    <t>6652230107714</t>
  </si>
  <si>
    <t>090811大观镇卫生院</t>
  </si>
  <si>
    <t>第15候考室</t>
  </si>
  <si>
    <t>胡启芸</t>
  </si>
  <si>
    <t>6652230108408</t>
  </si>
  <si>
    <t>090812蔗香镇中心卫生院</t>
  </si>
  <si>
    <t>罗仕栏</t>
  </si>
  <si>
    <t>6652230104207</t>
  </si>
  <si>
    <t>王有喜</t>
  </si>
  <si>
    <t>6652230102228</t>
  </si>
  <si>
    <t>090813边饶镇中心卫生院</t>
  </si>
  <si>
    <t>宋雨航</t>
  </si>
  <si>
    <t>6652230108309</t>
  </si>
  <si>
    <t>吴官志</t>
  </si>
  <si>
    <t>6652230101420</t>
  </si>
  <si>
    <t>090814石屯镇中心卫生院</t>
  </si>
  <si>
    <t>3</t>
  </si>
  <si>
    <t>谭静</t>
  </si>
  <si>
    <t>6652230107014</t>
  </si>
  <si>
    <t>杜蕊蕊</t>
  </si>
  <si>
    <t>6652230105420</t>
  </si>
  <si>
    <t>支倩</t>
  </si>
  <si>
    <t>6652230106902</t>
  </si>
  <si>
    <t>090815麻山镇卫生院</t>
  </si>
  <si>
    <t>黄霞</t>
  </si>
  <si>
    <t>6652230107021</t>
  </si>
  <si>
    <t>第16候考室</t>
  </si>
  <si>
    <t>温绍勇</t>
  </si>
  <si>
    <t>6652230105828</t>
  </si>
  <si>
    <t>090816桑郎镇中心卫生院</t>
  </si>
  <si>
    <t>杨胜文</t>
  </si>
  <si>
    <t>6652230108405</t>
  </si>
  <si>
    <t>090817油迈瑶族乡卫生院</t>
  </si>
  <si>
    <t>石寒荷</t>
  </si>
  <si>
    <t>6652230108225</t>
  </si>
  <si>
    <t>090818乐旺镇中心卫生院</t>
  </si>
  <si>
    <t>杨梅</t>
  </si>
  <si>
    <t>6652230106726</t>
  </si>
  <si>
    <t>常军</t>
  </si>
  <si>
    <t>6652230104908</t>
  </si>
  <si>
    <t>090819昂武镇卫生院</t>
  </si>
  <si>
    <t>岳将</t>
  </si>
  <si>
    <t>6652230105211</t>
  </si>
  <si>
    <t>090820乐元镇中心卫生院</t>
  </si>
</sst>
</file>

<file path=xl/styles.xml><?xml version="1.0" encoding="utf-8"?>
<styleSheet xmlns="http://schemas.openxmlformats.org/spreadsheetml/2006/main">
  <numFmts count="5">
    <numFmt numFmtId="176" formatCode="0.00_ ;[Red]\-0.00\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2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14" borderId="6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28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4" borderId="8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24" borderId="7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 shrinkToFi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4"/>
  <sheetViews>
    <sheetView tabSelected="1" topLeftCell="A109" workbookViewId="0">
      <selection activeCell="N130" sqref="N130"/>
    </sheetView>
  </sheetViews>
  <sheetFormatPr defaultColWidth="9" defaultRowHeight="13.5"/>
  <cols>
    <col min="1" max="1" width="3.875" style="2" customWidth="1"/>
    <col min="2" max="2" width="9.125" style="2" customWidth="1"/>
    <col min="3" max="3" width="6.75" style="2" customWidth="1"/>
    <col min="4" max="4" width="12.5" style="1" customWidth="1"/>
    <col min="5" max="5" width="4.625" style="1" customWidth="1"/>
    <col min="6" max="6" width="19.125" style="1" customWidth="1"/>
    <col min="7" max="7" width="6" style="1" customWidth="1"/>
    <col min="8" max="8" width="22.75" style="3" customWidth="1"/>
    <col min="9" max="9" width="7.5" style="2" customWidth="1"/>
    <col min="10" max="10" width="7.625" style="2" customWidth="1"/>
    <col min="11" max="11" width="8.625" style="2" customWidth="1"/>
    <col min="12" max="13" width="8.625" style="1" customWidth="1"/>
    <col min="14" max="14" width="6.125" style="2" customWidth="1"/>
    <col min="15" max="15" width="6.625" style="2" customWidth="1"/>
    <col min="16" max="16" width="5.5" style="2" customWidth="1"/>
    <col min="17" max="16384" width="9" style="1"/>
  </cols>
  <sheetData>
    <row r="1" s="1" customFormat="1" ht="42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41" customHeight="1" spans="1:1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9" t="s">
        <v>12</v>
      </c>
      <c r="M2" s="9" t="s">
        <v>13</v>
      </c>
      <c r="N2" s="5" t="s">
        <v>14</v>
      </c>
      <c r="O2" s="9" t="s">
        <v>15</v>
      </c>
      <c r="P2" s="5" t="s">
        <v>16</v>
      </c>
    </row>
    <row r="3" s="1" customFormat="1" ht="25" customHeight="1" spans="1:16">
      <c r="A3" s="6">
        <v>1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8" t="s">
        <v>23</v>
      </c>
      <c r="I3" s="6" t="s">
        <v>24</v>
      </c>
      <c r="J3" s="10">
        <v>88.3</v>
      </c>
      <c r="K3" s="10">
        <v>58.87</v>
      </c>
      <c r="L3" s="10">
        <v>67.9</v>
      </c>
      <c r="M3" s="10">
        <f t="shared" ref="M3:M66" si="0">K3*0.6+L3*0.4</f>
        <v>62.482</v>
      </c>
      <c r="N3" s="6">
        <f>SUMPRODUCT(($H$3:$H$123=H3)*($M$3:$M$123&gt;M3))+1</f>
        <v>1</v>
      </c>
      <c r="O3" s="10" t="s">
        <v>25</v>
      </c>
      <c r="P3" s="6"/>
    </row>
    <row r="4" s="1" customFormat="1" ht="25" customHeight="1" spans="1:16">
      <c r="A4" s="6">
        <v>2</v>
      </c>
      <c r="B4" s="7" t="s">
        <v>17</v>
      </c>
      <c r="C4" s="7" t="s">
        <v>26</v>
      </c>
      <c r="D4" s="7" t="s">
        <v>27</v>
      </c>
      <c r="E4" s="7" t="s">
        <v>20</v>
      </c>
      <c r="F4" s="7" t="s">
        <v>21</v>
      </c>
      <c r="G4" s="7" t="s">
        <v>22</v>
      </c>
      <c r="H4" s="8" t="s">
        <v>28</v>
      </c>
      <c r="I4" s="6" t="s">
        <v>24</v>
      </c>
      <c r="J4" s="10">
        <v>85.9</v>
      </c>
      <c r="K4" s="10">
        <v>57.27</v>
      </c>
      <c r="L4" s="10">
        <v>80.8</v>
      </c>
      <c r="M4" s="10">
        <f t="shared" si="0"/>
        <v>66.682</v>
      </c>
      <c r="N4" s="6">
        <f>SUMPRODUCT(($H$3:$H$123=H4)*($M$3:$M$123&gt;M4))+1</f>
        <v>1</v>
      </c>
      <c r="O4" s="10" t="s">
        <v>25</v>
      </c>
      <c r="P4" s="6"/>
    </row>
    <row r="5" s="1" customFormat="1" ht="25" customHeight="1" spans="1:16">
      <c r="A5" s="6">
        <v>3</v>
      </c>
      <c r="B5" s="7" t="s">
        <v>17</v>
      </c>
      <c r="C5" s="7" t="s">
        <v>29</v>
      </c>
      <c r="D5" s="7" t="s">
        <v>30</v>
      </c>
      <c r="E5" s="7" t="s">
        <v>31</v>
      </c>
      <c r="F5" s="7" t="s">
        <v>21</v>
      </c>
      <c r="G5" s="7" t="s">
        <v>22</v>
      </c>
      <c r="H5" s="8" t="s">
        <v>32</v>
      </c>
      <c r="I5" s="6" t="s">
        <v>24</v>
      </c>
      <c r="J5" s="10">
        <v>89.4</v>
      </c>
      <c r="K5" s="10">
        <v>59.6</v>
      </c>
      <c r="L5" s="10">
        <v>66</v>
      </c>
      <c r="M5" s="10">
        <f t="shared" si="0"/>
        <v>62.16</v>
      </c>
      <c r="N5" s="6">
        <f>SUMPRODUCT(($H$3:$H$123=H5)*($M$3:$M$123&gt;M5))+1</f>
        <v>1</v>
      </c>
      <c r="O5" s="10" t="s">
        <v>25</v>
      </c>
      <c r="P5" s="6"/>
    </row>
    <row r="6" s="1" customFormat="1" ht="25" customHeight="1" spans="1:16">
      <c r="A6" s="6">
        <v>4</v>
      </c>
      <c r="B6" s="7" t="s">
        <v>17</v>
      </c>
      <c r="C6" s="7" t="s">
        <v>33</v>
      </c>
      <c r="D6" s="7" t="s">
        <v>34</v>
      </c>
      <c r="E6" s="7" t="s">
        <v>31</v>
      </c>
      <c r="F6" s="7" t="s">
        <v>21</v>
      </c>
      <c r="G6" s="7" t="s">
        <v>22</v>
      </c>
      <c r="H6" s="8" t="s">
        <v>35</v>
      </c>
      <c r="I6" s="6" t="s">
        <v>24</v>
      </c>
      <c r="J6" s="10">
        <v>106.1</v>
      </c>
      <c r="K6" s="10">
        <v>70.73</v>
      </c>
      <c r="L6" s="10">
        <v>73.6</v>
      </c>
      <c r="M6" s="10">
        <f t="shared" si="0"/>
        <v>71.878</v>
      </c>
      <c r="N6" s="6">
        <f>SUMPRODUCT(($H$3:$H$123=H6)*($M$3:$M$123&gt;M6))+1</f>
        <v>1</v>
      </c>
      <c r="O6" s="10" t="s">
        <v>25</v>
      </c>
      <c r="P6" s="6"/>
    </row>
    <row r="7" s="1" customFormat="1" ht="25" customHeight="1" spans="1:16">
      <c r="A7" s="6">
        <v>5</v>
      </c>
      <c r="B7" s="7" t="s">
        <v>17</v>
      </c>
      <c r="C7" s="7" t="s">
        <v>36</v>
      </c>
      <c r="D7" s="7" t="s">
        <v>37</v>
      </c>
      <c r="E7" s="7" t="s">
        <v>20</v>
      </c>
      <c r="F7" s="7" t="s">
        <v>21</v>
      </c>
      <c r="G7" s="7" t="s">
        <v>22</v>
      </c>
      <c r="H7" s="8" t="s">
        <v>38</v>
      </c>
      <c r="I7" s="6" t="s">
        <v>24</v>
      </c>
      <c r="J7" s="10">
        <v>85.9</v>
      </c>
      <c r="K7" s="10">
        <v>57.27</v>
      </c>
      <c r="L7" s="10">
        <v>61.8</v>
      </c>
      <c r="M7" s="10">
        <f t="shared" si="0"/>
        <v>59.082</v>
      </c>
      <c r="N7" s="6">
        <f>SUMPRODUCT(($H$3:$H$123=H7)*($M$3:$M$123&gt;M7))+1</f>
        <v>1</v>
      </c>
      <c r="O7" s="10" t="s">
        <v>25</v>
      </c>
      <c r="P7" s="6"/>
    </row>
    <row r="8" s="1" customFormat="1" ht="25" customHeight="1" spans="1:16">
      <c r="A8" s="6">
        <v>6</v>
      </c>
      <c r="B8" s="7" t="s">
        <v>17</v>
      </c>
      <c r="C8" s="7" t="s">
        <v>39</v>
      </c>
      <c r="D8" s="7" t="s">
        <v>40</v>
      </c>
      <c r="E8" s="7" t="s">
        <v>20</v>
      </c>
      <c r="F8" s="7" t="s">
        <v>21</v>
      </c>
      <c r="G8" s="7" t="s">
        <v>22</v>
      </c>
      <c r="H8" s="8" t="s">
        <v>41</v>
      </c>
      <c r="I8" s="6" t="s">
        <v>24</v>
      </c>
      <c r="J8" s="10">
        <v>88.3</v>
      </c>
      <c r="K8" s="10">
        <v>58.87</v>
      </c>
      <c r="L8" s="10">
        <v>73.1</v>
      </c>
      <c r="M8" s="10">
        <f t="shared" si="0"/>
        <v>64.562</v>
      </c>
      <c r="N8" s="6">
        <f>SUMPRODUCT(($H$3:$H$123=H8)*($M$3:$M$123&gt;M8))+1</f>
        <v>1</v>
      </c>
      <c r="O8" s="10" t="s">
        <v>25</v>
      </c>
      <c r="P8" s="6"/>
    </row>
    <row r="9" s="1" customFormat="1" ht="25" customHeight="1" spans="1:16">
      <c r="A9" s="6">
        <v>7</v>
      </c>
      <c r="B9" s="7" t="s">
        <v>17</v>
      </c>
      <c r="C9" s="7" t="s">
        <v>42</v>
      </c>
      <c r="D9" s="7" t="s">
        <v>43</v>
      </c>
      <c r="E9" s="7" t="s">
        <v>31</v>
      </c>
      <c r="F9" s="7" t="s">
        <v>21</v>
      </c>
      <c r="G9" s="7" t="s">
        <v>22</v>
      </c>
      <c r="H9" s="8" t="s">
        <v>44</v>
      </c>
      <c r="I9" s="6" t="s">
        <v>24</v>
      </c>
      <c r="J9" s="10">
        <v>90.5</v>
      </c>
      <c r="K9" s="10">
        <v>60.33</v>
      </c>
      <c r="L9" s="10">
        <v>74.4</v>
      </c>
      <c r="M9" s="10">
        <f t="shared" si="0"/>
        <v>65.958</v>
      </c>
      <c r="N9" s="6">
        <f>SUMPRODUCT(($H$3:$H$123=H9)*($M$3:$M$123&gt;M9))+1</f>
        <v>1</v>
      </c>
      <c r="O9" s="10" t="s">
        <v>25</v>
      </c>
      <c r="P9" s="6"/>
    </row>
    <row r="10" s="1" customFormat="1" ht="25" customHeight="1" spans="1:16">
      <c r="A10" s="6">
        <v>8</v>
      </c>
      <c r="B10" s="7" t="s">
        <v>17</v>
      </c>
      <c r="C10" s="7" t="s">
        <v>45</v>
      </c>
      <c r="D10" s="7" t="s">
        <v>46</v>
      </c>
      <c r="E10" s="7" t="s">
        <v>31</v>
      </c>
      <c r="F10" s="7" t="s">
        <v>21</v>
      </c>
      <c r="G10" s="7" t="s">
        <v>22</v>
      </c>
      <c r="H10" s="8" t="s">
        <v>47</v>
      </c>
      <c r="I10" s="6" t="s">
        <v>24</v>
      </c>
      <c r="J10" s="10">
        <v>102</v>
      </c>
      <c r="K10" s="10">
        <v>68</v>
      </c>
      <c r="L10" s="10">
        <v>73.2</v>
      </c>
      <c r="M10" s="10">
        <f t="shared" si="0"/>
        <v>70.08</v>
      </c>
      <c r="N10" s="6">
        <f>SUMPRODUCT(($H$3:$H$123=H10)*($M$3:$M$123&gt;M10))+1</f>
        <v>1</v>
      </c>
      <c r="O10" s="10" t="s">
        <v>25</v>
      </c>
      <c r="P10" s="6"/>
    </row>
    <row r="11" s="1" customFormat="1" ht="25" customHeight="1" spans="1:16">
      <c r="A11" s="6">
        <v>9</v>
      </c>
      <c r="B11" s="7" t="s">
        <v>48</v>
      </c>
      <c r="C11" s="7" t="s">
        <v>49</v>
      </c>
      <c r="D11" s="7" t="s">
        <v>50</v>
      </c>
      <c r="E11" s="7" t="s">
        <v>20</v>
      </c>
      <c r="F11" s="7" t="s">
        <v>21</v>
      </c>
      <c r="G11" s="7" t="s">
        <v>22</v>
      </c>
      <c r="H11" s="8" t="s">
        <v>51</v>
      </c>
      <c r="I11" s="6" t="s">
        <v>24</v>
      </c>
      <c r="J11" s="10">
        <v>86.9</v>
      </c>
      <c r="K11" s="10">
        <v>57.93</v>
      </c>
      <c r="L11" s="10">
        <v>71.6</v>
      </c>
      <c r="M11" s="10">
        <f t="shared" si="0"/>
        <v>63.398</v>
      </c>
      <c r="N11" s="6">
        <f>SUMPRODUCT(($H$3:$H$123=H11)*($M$3:$M$123&gt;M11))+1</f>
        <v>1</v>
      </c>
      <c r="O11" s="10" t="s">
        <v>25</v>
      </c>
      <c r="P11" s="6"/>
    </row>
    <row r="12" s="1" customFormat="1" ht="25" customHeight="1" spans="1:16">
      <c r="A12" s="6">
        <v>10</v>
      </c>
      <c r="B12" s="7" t="s">
        <v>48</v>
      </c>
      <c r="C12" s="7" t="s">
        <v>52</v>
      </c>
      <c r="D12" s="7" t="s">
        <v>53</v>
      </c>
      <c r="E12" s="7" t="s">
        <v>31</v>
      </c>
      <c r="F12" s="7" t="s">
        <v>21</v>
      </c>
      <c r="G12" s="7" t="s">
        <v>22</v>
      </c>
      <c r="H12" s="8" t="s">
        <v>54</v>
      </c>
      <c r="I12" s="6" t="s">
        <v>24</v>
      </c>
      <c r="J12" s="10">
        <v>102.6</v>
      </c>
      <c r="K12" s="10">
        <v>68.4</v>
      </c>
      <c r="L12" s="10">
        <v>76.4</v>
      </c>
      <c r="M12" s="10">
        <f t="shared" si="0"/>
        <v>71.6</v>
      </c>
      <c r="N12" s="6">
        <f>SUMPRODUCT(($H$3:$H$123=H12)*($M$3:$M$123&gt;M12))+1</f>
        <v>1</v>
      </c>
      <c r="O12" s="10" t="s">
        <v>25</v>
      </c>
      <c r="P12" s="6"/>
    </row>
    <row r="13" s="1" customFormat="1" ht="25" customHeight="1" spans="1:16">
      <c r="A13" s="6">
        <v>11</v>
      </c>
      <c r="B13" s="7" t="s">
        <v>48</v>
      </c>
      <c r="C13" s="7" t="s">
        <v>55</v>
      </c>
      <c r="D13" s="7" t="s">
        <v>56</v>
      </c>
      <c r="E13" s="7" t="s">
        <v>20</v>
      </c>
      <c r="F13" s="7" t="s">
        <v>21</v>
      </c>
      <c r="G13" s="7" t="s">
        <v>22</v>
      </c>
      <c r="H13" s="8" t="s">
        <v>57</v>
      </c>
      <c r="I13" s="6" t="s">
        <v>24</v>
      </c>
      <c r="J13" s="10">
        <v>91.7</v>
      </c>
      <c r="K13" s="10">
        <v>61.13</v>
      </c>
      <c r="L13" s="10">
        <v>77.6</v>
      </c>
      <c r="M13" s="10">
        <f t="shared" si="0"/>
        <v>67.718</v>
      </c>
      <c r="N13" s="6">
        <f>SUMPRODUCT(($H$3:$H$123=H13)*($M$3:$M$123&gt;M13))+1</f>
        <v>1</v>
      </c>
      <c r="O13" s="10" t="s">
        <v>25</v>
      </c>
      <c r="P13" s="6"/>
    </row>
    <row r="14" s="1" customFormat="1" ht="25" customHeight="1" spans="1:16">
      <c r="A14" s="6">
        <v>12</v>
      </c>
      <c r="B14" s="7" t="s">
        <v>48</v>
      </c>
      <c r="C14" s="7" t="s">
        <v>58</v>
      </c>
      <c r="D14" s="7" t="s">
        <v>59</v>
      </c>
      <c r="E14" s="7" t="s">
        <v>31</v>
      </c>
      <c r="F14" s="7" t="s">
        <v>21</v>
      </c>
      <c r="G14" s="7" t="s">
        <v>22</v>
      </c>
      <c r="H14" s="8" t="s">
        <v>60</v>
      </c>
      <c r="I14" s="6" t="s">
        <v>61</v>
      </c>
      <c r="J14" s="10">
        <v>96.8</v>
      </c>
      <c r="K14" s="10">
        <v>64.53</v>
      </c>
      <c r="L14" s="10">
        <v>70.6</v>
      </c>
      <c r="M14" s="10">
        <f t="shared" si="0"/>
        <v>66.958</v>
      </c>
      <c r="N14" s="6">
        <f>SUMPRODUCT(($H$3:$H$123=H14)*($M$3:$M$123&gt;M14))+1</f>
        <v>2</v>
      </c>
      <c r="O14" s="10" t="s">
        <v>25</v>
      </c>
      <c r="P14" s="6"/>
    </row>
    <row r="15" s="1" customFormat="1" ht="25" customHeight="1" spans="1:16">
      <c r="A15" s="6">
        <v>13</v>
      </c>
      <c r="B15" s="7" t="s">
        <v>48</v>
      </c>
      <c r="C15" s="7" t="s">
        <v>62</v>
      </c>
      <c r="D15" s="7" t="s">
        <v>63</v>
      </c>
      <c r="E15" s="7" t="s">
        <v>31</v>
      </c>
      <c r="F15" s="7" t="s">
        <v>21</v>
      </c>
      <c r="G15" s="7" t="s">
        <v>22</v>
      </c>
      <c r="H15" s="8" t="s">
        <v>60</v>
      </c>
      <c r="I15" s="6" t="s">
        <v>61</v>
      </c>
      <c r="J15" s="10">
        <v>91</v>
      </c>
      <c r="K15" s="10">
        <v>60.67</v>
      </c>
      <c r="L15" s="10">
        <v>76.4</v>
      </c>
      <c r="M15" s="10">
        <f t="shared" si="0"/>
        <v>66.962</v>
      </c>
      <c r="N15" s="6">
        <f>SUMPRODUCT(($H$3:$H$123=H15)*($M$3:$M$123&gt;M15))+1</f>
        <v>1</v>
      </c>
      <c r="O15" s="10" t="s">
        <v>25</v>
      </c>
      <c r="P15" s="6"/>
    </row>
    <row r="16" s="1" customFormat="1" ht="25" customHeight="1" spans="1:16">
      <c r="A16" s="6">
        <v>14</v>
      </c>
      <c r="B16" s="7" t="s">
        <v>48</v>
      </c>
      <c r="C16" s="7" t="s">
        <v>64</v>
      </c>
      <c r="D16" s="7" t="s">
        <v>65</v>
      </c>
      <c r="E16" s="7" t="s">
        <v>20</v>
      </c>
      <c r="F16" s="7" t="s">
        <v>21</v>
      </c>
      <c r="G16" s="7" t="s">
        <v>22</v>
      </c>
      <c r="H16" s="8" t="s">
        <v>66</v>
      </c>
      <c r="I16" s="6" t="s">
        <v>24</v>
      </c>
      <c r="J16" s="10">
        <v>91.9</v>
      </c>
      <c r="K16" s="10">
        <v>61.27</v>
      </c>
      <c r="L16" s="10">
        <v>72.8</v>
      </c>
      <c r="M16" s="10">
        <f t="shared" si="0"/>
        <v>65.882</v>
      </c>
      <c r="N16" s="6">
        <f>SUMPRODUCT(($H$3:$H$123=H16)*($M$3:$M$123&gt;M16))+1</f>
        <v>1</v>
      </c>
      <c r="O16" s="10" t="s">
        <v>25</v>
      </c>
      <c r="P16" s="6"/>
    </row>
    <row r="17" s="1" customFormat="1" ht="25" customHeight="1" spans="1:16">
      <c r="A17" s="6">
        <v>15</v>
      </c>
      <c r="B17" s="7" t="s">
        <v>48</v>
      </c>
      <c r="C17" s="7" t="s">
        <v>67</v>
      </c>
      <c r="D17" s="7" t="s">
        <v>68</v>
      </c>
      <c r="E17" s="7" t="s">
        <v>31</v>
      </c>
      <c r="F17" s="7" t="s">
        <v>21</v>
      </c>
      <c r="G17" s="7" t="s">
        <v>22</v>
      </c>
      <c r="H17" s="8" t="s">
        <v>69</v>
      </c>
      <c r="I17" s="6" t="s">
        <v>24</v>
      </c>
      <c r="J17" s="10">
        <v>91.6</v>
      </c>
      <c r="K17" s="10">
        <v>61.07</v>
      </c>
      <c r="L17" s="10">
        <v>75.2</v>
      </c>
      <c r="M17" s="10">
        <f t="shared" si="0"/>
        <v>66.722</v>
      </c>
      <c r="N17" s="6">
        <f>SUMPRODUCT(($H$3:$H$123=H17)*($M$3:$M$123&gt;M17))+1</f>
        <v>1</v>
      </c>
      <c r="O17" s="10" t="s">
        <v>25</v>
      </c>
      <c r="P17" s="6"/>
    </row>
    <row r="18" s="1" customFormat="1" ht="25" customHeight="1" spans="1:16">
      <c r="A18" s="6">
        <v>16</v>
      </c>
      <c r="B18" s="7" t="s">
        <v>70</v>
      </c>
      <c r="C18" s="7" t="s">
        <v>71</v>
      </c>
      <c r="D18" s="7" t="s">
        <v>72</v>
      </c>
      <c r="E18" s="7" t="s">
        <v>20</v>
      </c>
      <c r="F18" s="7" t="s">
        <v>21</v>
      </c>
      <c r="G18" s="7" t="s">
        <v>22</v>
      </c>
      <c r="H18" s="8" t="s">
        <v>73</v>
      </c>
      <c r="I18" s="6" t="s">
        <v>24</v>
      </c>
      <c r="J18" s="10">
        <v>96.2</v>
      </c>
      <c r="K18" s="10">
        <v>64.13</v>
      </c>
      <c r="L18" s="10">
        <v>78</v>
      </c>
      <c r="M18" s="10">
        <f t="shared" si="0"/>
        <v>69.678</v>
      </c>
      <c r="N18" s="6">
        <f>SUMPRODUCT(($H$3:$H$123=H18)*($M$3:$M$123&gt;M18))+1</f>
        <v>1</v>
      </c>
      <c r="O18" s="10" t="s">
        <v>25</v>
      </c>
      <c r="P18" s="6"/>
    </row>
    <row r="19" s="1" customFormat="1" ht="25" customHeight="1" spans="1:16">
      <c r="A19" s="6">
        <v>17</v>
      </c>
      <c r="B19" s="7" t="s">
        <v>70</v>
      </c>
      <c r="C19" s="7" t="s">
        <v>74</v>
      </c>
      <c r="D19" s="7" t="s">
        <v>75</v>
      </c>
      <c r="E19" s="7" t="s">
        <v>31</v>
      </c>
      <c r="F19" s="7" t="s">
        <v>21</v>
      </c>
      <c r="G19" s="7" t="s">
        <v>22</v>
      </c>
      <c r="H19" s="8" t="s">
        <v>76</v>
      </c>
      <c r="I19" s="6" t="s">
        <v>24</v>
      </c>
      <c r="J19" s="10">
        <v>100.9</v>
      </c>
      <c r="K19" s="10">
        <v>67.27</v>
      </c>
      <c r="L19" s="10">
        <v>81.6</v>
      </c>
      <c r="M19" s="10">
        <f t="shared" si="0"/>
        <v>73.002</v>
      </c>
      <c r="N19" s="6">
        <f>SUMPRODUCT(($H$3:$H$123=H19)*($M$3:$M$123&gt;M19))+1</f>
        <v>1</v>
      </c>
      <c r="O19" s="10" t="s">
        <v>25</v>
      </c>
      <c r="P19" s="6"/>
    </row>
    <row r="20" s="1" customFormat="1" ht="25" customHeight="1" spans="1:16">
      <c r="A20" s="6">
        <v>18</v>
      </c>
      <c r="B20" s="7" t="s">
        <v>70</v>
      </c>
      <c r="C20" s="7" t="s">
        <v>77</v>
      </c>
      <c r="D20" s="7" t="s">
        <v>78</v>
      </c>
      <c r="E20" s="7" t="s">
        <v>31</v>
      </c>
      <c r="F20" s="7" t="s">
        <v>21</v>
      </c>
      <c r="G20" s="7" t="s">
        <v>22</v>
      </c>
      <c r="H20" s="8" t="s">
        <v>79</v>
      </c>
      <c r="I20" s="6" t="s">
        <v>61</v>
      </c>
      <c r="J20" s="10">
        <v>99.9</v>
      </c>
      <c r="K20" s="10">
        <v>66.6</v>
      </c>
      <c r="L20" s="10">
        <v>78.2</v>
      </c>
      <c r="M20" s="10">
        <f t="shared" si="0"/>
        <v>71.24</v>
      </c>
      <c r="N20" s="6">
        <f>SUMPRODUCT(($H$3:$H$123=H20)*($M$3:$M$123&gt;M20))+1</f>
        <v>1</v>
      </c>
      <c r="O20" s="10" t="s">
        <v>25</v>
      </c>
      <c r="P20" s="6"/>
    </row>
    <row r="21" s="1" customFormat="1" ht="25" customHeight="1" spans="1:16">
      <c r="A21" s="6">
        <v>19</v>
      </c>
      <c r="B21" s="7" t="s">
        <v>70</v>
      </c>
      <c r="C21" s="7" t="s">
        <v>80</v>
      </c>
      <c r="D21" s="7" t="s">
        <v>81</v>
      </c>
      <c r="E21" s="7" t="s">
        <v>31</v>
      </c>
      <c r="F21" s="7" t="s">
        <v>21</v>
      </c>
      <c r="G21" s="7" t="s">
        <v>22</v>
      </c>
      <c r="H21" s="8" t="s">
        <v>79</v>
      </c>
      <c r="I21" s="6" t="s">
        <v>61</v>
      </c>
      <c r="J21" s="10">
        <v>96.2</v>
      </c>
      <c r="K21" s="10">
        <v>64.13</v>
      </c>
      <c r="L21" s="10">
        <v>72</v>
      </c>
      <c r="M21" s="10">
        <f t="shared" si="0"/>
        <v>67.278</v>
      </c>
      <c r="N21" s="6">
        <f>SUMPRODUCT(($H$3:$H$123=H21)*($M$3:$M$123&gt;M21))+1</f>
        <v>2</v>
      </c>
      <c r="O21" s="10" t="s">
        <v>25</v>
      </c>
      <c r="P21" s="6"/>
    </row>
    <row r="22" s="1" customFormat="1" ht="25" customHeight="1" spans="1:16">
      <c r="A22" s="6">
        <v>20</v>
      </c>
      <c r="B22" s="7" t="s">
        <v>70</v>
      </c>
      <c r="C22" s="7" t="s">
        <v>82</v>
      </c>
      <c r="D22" s="7" t="s">
        <v>83</v>
      </c>
      <c r="E22" s="7" t="s">
        <v>31</v>
      </c>
      <c r="F22" s="7" t="s">
        <v>21</v>
      </c>
      <c r="G22" s="7" t="s">
        <v>22</v>
      </c>
      <c r="H22" s="8" t="s">
        <v>84</v>
      </c>
      <c r="I22" s="6" t="s">
        <v>24</v>
      </c>
      <c r="J22" s="10">
        <v>102.7</v>
      </c>
      <c r="K22" s="10">
        <v>68.47</v>
      </c>
      <c r="L22" s="10">
        <v>77.4</v>
      </c>
      <c r="M22" s="10">
        <f t="shared" si="0"/>
        <v>72.042</v>
      </c>
      <c r="N22" s="6">
        <f>SUMPRODUCT(($H$3:$H$123=H22)*($M$3:$M$123&gt;M22))+1</f>
        <v>1</v>
      </c>
      <c r="O22" s="10" t="s">
        <v>25</v>
      </c>
      <c r="P22" s="6"/>
    </row>
    <row r="23" s="1" customFormat="1" ht="25" customHeight="1" spans="1:16">
      <c r="A23" s="6">
        <v>21</v>
      </c>
      <c r="B23" s="7" t="s">
        <v>70</v>
      </c>
      <c r="C23" s="7" t="s">
        <v>85</v>
      </c>
      <c r="D23" s="7" t="s">
        <v>86</v>
      </c>
      <c r="E23" s="7" t="s">
        <v>31</v>
      </c>
      <c r="F23" s="7" t="s">
        <v>21</v>
      </c>
      <c r="G23" s="7" t="s">
        <v>22</v>
      </c>
      <c r="H23" s="8" t="s">
        <v>87</v>
      </c>
      <c r="I23" s="6" t="s">
        <v>24</v>
      </c>
      <c r="J23" s="10">
        <v>105.7</v>
      </c>
      <c r="K23" s="10">
        <v>70.47</v>
      </c>
      <c r="L23" s="10">
        <v>79</v>
      </c>
      <c r="M23" s="10">
        <f t="shared" si="0"/>
        <v>73.882</v>
      </c>
      <c r="N23" s="6">
        <f>SUMPRODUCT(($H$3:$H$123=H23)*($M$3:$M$123&gt;M23))+1</f>
        <v>1</v>
      </c>
      <c r="O23" s="10" t="s">
        <v>25</v>
      </c>
      <c r="P23" s="6"/>
    </row>
    <row r="24" s="1" customFormat="1" ht="25" customHeight="1" spans="1:16">
      <c r="A24" s="6">
        <v>22</v>
      </c>
      <c r="B24" s="7" t="s">
        <v>70</v>
      </c>
      <c r="C24" s="7" t="s">
        <v>88</v>
      </c>
      <c r="D24" s="7" t="s">
        <v>89</v>
      </c>
      <c r="E24" s="7" t="s">
        <v>31</v>
      </c>
      <c r="F24" s="7" t="s">
        <v>21</v>
      </c>
      <c r="G24" s="7" t="s">
        <v>22</v>
      </c>
      <c r="H24" s="8" t="s">
        <v>90</v>
      </c>
      <c r="I24" s="6" t="s">
        <v>24</v>
      </c>
      <c r="J24" s="10">
        <v>105.3</v>
      </c>
      <c r="K24" s="10">
        <v>70.2</v>
      </c>
      <c r="L24" s="10">
        <v>76.6</v>
      </c>
      <c r="M24" s="10">
        <f t="shared" si="0"/>
        <v>72.76</v>
      </c>
      <c r="N24" s="6">
        <f>SUMPRODUCT(($H$3:$H$123=H24)*($M$3:$M$123&gt;M24))+1</f>
        <v>1</v>
      </c>
      <c r="O24" s="10" t="s">
        <v>25</v>
      </c>
      <c r="P24" s="6"/>
    </row>
    <row r="25" s="1" customFormat="1" ht="25" customHeight="1" spans="1:16">
      <c r="A25" s="6">
        <v>23</v>
      </c>
      <c r="B25" s="7" t="s">
        <v>91</v>
      </c>
      <c r="C25" s="7" t="s">
        <v>92</v>
      </c>
      <c r="D25" s="7" t="s">
        <v>93</v>
      </c>
      <c r="E25" s="7" t="s">
        <v>20</v>
      </c>
      <c r="F25" s="7" t="s">
        <v>21</v>
      </c>
      <c r="G25" s="7" t="s">
        <v>22</v>
      </c>
      <c r="H25" s="8" t="s">
        <v>94</v>
      </c>
      <c r="I25" s="6" t="s">
        <v>24</v>
      </c>
      <c r="J25" s="10">
        <v>94.2</v>
      </c>
      <c r="K25" s="10">
        <v>62.8</v>
      </c>
      <c r="L25" s="10">
        <v>78</v>
      </c>
      <c r="M25" s="10">
        <f t="shared" si="0"/>
        <v>68.88</v>
      </c>
      <c r="N25" s="6">
        <f>SUMPRODUCT(($H$3:$H$123=H25)*($M$3:$M$123&gt;M25))+1</f>
        <v>1</v>
      </c>
      <c r="O25" s="10" t="s">
        <v>25</v>
      </c>
      <c r="P25" s="6"/>
    </row>
    <row r="26" s="1" customFormat="1" ht="25" customHeight="1" spans="1:16">
      <c r="A26" s="6">
        <v>24</v>
      </c>
      <c r="B26" s="7" t="s">
        <v>91</v>
      </c>
      <c r="C26" s="7" t="s">
        <v>95</v>
      </c>
      <c r="D26" s="7" t="s">
        <v>96</v>
      </c>
      <c r="E26" s="7" t="s">
        <v>31</v>
      </c>
      <c r="F26" s="7" t="s">
        <v>21</v>
      </c>
      <c r="G26" s="7" t="s">
        <v>22</v>
      </c>
      <c r="H26" s="8" t="s">
        <v>97</v>
      </c>
      <c r="I26" s="6" t="s">
        <v>24</v>
      </c>
      <c r="J26" s="10">
        <v>89</v>
      </c>
      <c r="K26" s="10">
        <v>59.33</v>
      </c>
      <c r="L26" s="10">
        <v>78.6</v>
      </c>
      <c r="M26" s="10">
        <f t="shared" si="0"/>
        <v>67.038</v>
      </c>
      <c r="N26" s="6">
        <f>SUMPRODUCT(($H$3:$H$123=H26)*($M$3:$M$123&gt;M26))+1</f>
        <v>1</v>
      </c>
      <c r="O26" s="10" t="s">
        <v>25</v>
      </c>
      <c r="P26" s="6"/>
    </row>
    <row r="27" s="1" customFormat="1" ht="25" customHeight="1" spans="1:16">
      <c r="A27" s="6">
        <v>25</v>
      </c>
      <c r="B27" s="7" t="s">
        <v>91</v>
      </c>
      <c r="C27" s="7" t="s">
        <v>98</v>
      </c>
      <c r="D27" s="7" t="s">
        <v>99</v>
      </c>
      <c r="E27" s="7" t="s">
        <v>20</v>
      </c>
      <c r="F27" s="7" t="s">
        <v>21</v>
      </c>
      <c r="G27" s="7" t="s">
        <v>22</v>
      </c>
      <c r="H27" s="8" t="s">
        <v>100</v>
      </c>
      <c r="I27" s="6" t="s">
        <v>61</v>
      </c>
      <c r="J27" s="10">
        <v>75.7</v>
      </c>
      <c r="K27" s="10">
        <v>50.47</v>
      </c>
      <c r="L27" s="10">
        <v>75.6</v>
      </c>
      <c r="M27" s="10">
        <f t="shared" si="0"/>
        <v>60.522</v>
      </c>
      <c r="N27" s="6">
        <f>SUMPRODUCT(($H$3:$H$123=H27)*($M$3:$M$123&gt;M27))+1</f>
        <v>1</v>
      </c>
      <c r="O27" s="10" t="s">
        <v>25</v>
      </c>
      <c r="P27" s="6"/>
    </row>
    <row r="28" s="1" customFormat="1" ht="25" customHeight="1" spans="1:16">
      <c r="A28" s="6">
        <v>26</v>
      </c>
      <c r="B28" s="7" t="s">
        <v>91</v>
      </c>
      <c r="C28" s="7" t="s">
        <v>101</v>
      </c>
      <c r="D28" s="7" t="s">
        <v>102</v>
      </c>
      <c r="E28" s="7" t="s">
        <v>31</v>
      </c>
      <c r="F28" s="7" t="s">
        <v>21</v>
      </c>
      <c r="G28" s="7" t="s">
        <v>22</v>
      </c>
      <c r="H28" s="8" t="s">
        <v>103</v>
      </c>
      <c r="I28" s="6" t="s">
        <v>24</v>
      </c>
      <c r="J28" s="10">
        <v>94.7</v>
      </c>
      <c r="K28" s="10">
        <v>63.13</v>
      </c>
      <c r="L28" s="10">
        <v>79.2</v>
      </c>
      <c r="M28" s="10">
        <f t="shared" si="0"/>
        <v>69.558</v>
      </c>
      <c r="N28" s="6">
        <f>SUMPRODUCT(($H$3:$H$123=H28)*($M$3:$M$123&gt;M28))+1</f>
        <v>1</v>
      </c>
      <c r="O28" s="10" t="s">
        <v>25</v>
      </c>
      <c r="P28" s="6"/>
    </row>
    <row r="29" s="1" customFormat="1" ht="25" customHeight="1" spans="1:16">
      <c r="A29" s="6">
        <v>27</v>
      </c>
      <c r="B29" s="7" t="s">
        <v>91</v>
      </c>
      <c r="C29" s="7" t="s">
        <v>104</v>
      </c>
      <c r="D29" s="7" t="s">
        <v>105</v>
      </c>
      <c r="E29" s="7" t="s">
        <v>31</v>
      </c>
      <c r="F29" s="7" t="s">
        <v>21</v>
      </c>
      <c r="G29" s="7" t="s">
        <v>22</v>
      </c>
      <c r="H29" s="8" t="s">
        <v>106</v>
      </c>
      <c r="I29" s="6" t="s">
        <v>24</v>
      </c>
      <c r="J29" s="10">
        <v>89.8</v>
      </c>
      <c r="K29" s="10">
        <v>59.87</v>
      </c>
      <c r="L29" s="10">
        <v>74.8</v>
      </c>
      <c r="M29" s="10">
        <f t="shared" si="0"/>
        <v>65.842</v>
      </c>
      <c r="N29" s="6">
        <f>SUMPRODUCT(($H$3:$H$123=H29)*($M$3:$M$123&gt;M29))+1</f>
        <v>1</v>
      </c>
      <c r="O29" s="10" t="s">
        <v>25</v>
      </c>
      <c r="P29" s="6"/>
    </row>
    <row r="30" s="1" customFormat="1" ht="25" customHeight="1" spans="1:16">
      <c r="A30" s="6">
        <v>28</v>
      </c>
      <c r="B30" s="7" t="s">
        <v>91</v>
      </c>
      <c r="C30" s="7" t="s">
        <v>107</v>
      </c>
      <c r="D30" s="7" t="s">
        <v>108</v>
      </c>
      <c r="E30" s="7" t="s">
        <v>31</v>
      </c>
      <c r="F30" s="7" t="s">
        <v>21</v>
      </c>
      <c r="G30" s="7" t="s">
        <v>22</v>
      </c>
      <c r="H30" s="8" t="s">
        <v>109</v>
      </c>
      <c r="I30" s="6" t="s">
        <v>24</v>
      </c>
      <c r="J30" s="10">
        <v>105.6</v>
      </c>
      <c r="K30" s="10">
        <v>70.4</v>
      </c>
      <c r="L30" s="10">
        <v>77.8</v>
      </c>
      <c r="M30" s="10">
        <f t="shared" si="0"/>
        <v>73.36</v>
      </c>
      <c r="N30" s="6">
        <f>SUMPRODUCT(($H$3:$H$123=H30)*($M$3:$M$123&gt;M30))+1</f>
        <v>1</v>
      </c>
      <c r="O30" s="10" t="s">
        <v>25</v>
      </c>
      <c r="P30" s="6"/>
    </row>
    <row r="31" s="1" customFormat="1" ht="25" customHeight="1" spans="1:16">
      <c r="A31" s="6">
        <v>29</v>
      </c>
      <c r="B31" s="7" t="s">
        <v>91</v>
      </c>
      <c r="C31" s="7" t="s">
        <v>110</v>
      </c>
      <c r="D31" s="7" t="s">
        <v>111</v>
      </c>
      <c r="E31" s="7" t="s">
        <v>31</v>
      </c>
      <c r="F31" s="7" t="s">
        <v>21</v>
      </c>
      <c r="G31" s="7" t="s">
        <v>22</v>
      </c>
      <c r="H31" s="8" t="s">
        <v>112</v>
      </c>
      <c r="I31" s="6" t="s">
        <v>24</v>
      </c>
      <c r="J31" s="10">
        <v>98.7</v>
      </c>
      <c r="K31" s="10">
        <v>65.8</v>
      </c>
      <c r="L31" s="10">
        <v>80</v>
      </c>
      <c r="M31" s="10">
        <f t="shared" si="0"/>
        <v>71.48</v>
      </c>
      <c r="N31" s="6">
        <f>SUMPRODUCT(($H$3:$H$123=H31)*($M$3:$M$123&gt;M31))+1</f>
        <v>1</v>
      </c>
      <c r="O31" s="10" t="s">
        <v>25</v>
      </c>
      <c r="P31" s="6"/>
    </row>
    <row r="32" s="1" customFormat="1" ht="25" customHeight="1" spans="1:16">
      <c r="A32" s="6">
        <v>30</v>
      </c>
      <c r="B32" s="7" t="s">
        <v>91</v>
      </c>
      <c r="C32" s="7" t="s">
        <v>113</v>
      </c>
      <c r="D32" s="7" t="s">
        <v>114</v>
      </c>
      <c r="E32" s="7" t="s">
        <v>31</v>
      </c>
      <c r="F32" s="7" t="s">
        <v>21</v>
      </c>
      <c r="G32" s="7" t="s">
        <v>22</v>
      </c>
      <c r="H32" s="8" t="s">
        <v>115</v>
      </c>
      <c r="I32" s="6" t="s">
        <v>61</v>
      </c>
      <c r="J32" s="10">
        <v>99.8</v>
      </c>
      <c r="K32" s="10">
        <v>66.53</v>
      </c>
      <c r="L32" s="10">
        <v>76.8</v>
      </c>
      <c r="M32" s="10">
        <f t="shared" si="0"/>
        <v>70.638</v>
      </c>
      <c r="N32" s="6">
        <f>SUMPRODUCT(($H$3:$H$123=H32)*($M$3:$M$123&gt;M32))+1</f>
        <v>1</v>
      </c>
      <c r="O32" s="10" t="s">
        <v>25</v>
      </c>
      <c r="P32" s="6"/>
    </row>
    <row r="33" s="1" customFormat="1" ht="25" customHeight="1" spans="1:16">
      <c r="A33" s="6">
        <v>31</v>
      </c>
      <c r="B33" s="7" t="s">
        <v>91</v>
      </c>
      <c r="C33" s="7" t="s">
        <v>116</v>
      </c>
      <c r="D33" s="7" t="s">
        <v>117</v>
      </c>
      <c r="E33" s="7" t="s">
        <v>20</v>
      </c>
      <c r="F33" s="7" t="s">
        <v>21</v>
      </c>
      <c r="G33" s="7" t="s">
        <v>22</v>
      </c>
      <c r="H33" s="8" t="s">
        <v>115</v>
      </c>
      <c r="I33" s="6" t="s">
        <v>61</v>
      </c>
      <c r="J33" s="10">
        <v>99</v>
      </c>
      <c r="K33" s="10">
        <v>66</v>
      </c>
      <c r="L33" s="10">
        <v>77.4</v>
      </c>
      <c r="M33" s="10">
        <f t="shared" si="0"/>
        <v>70.56</v>
      </c>
      <c r="N33" s="6">
        <f>SUMPRODUCT(($H$3:$H$123=H33)*($M$3:$M$123&gt;M33))+1</f>
        <v>2</v>
      </c>
      <c r="O33" s="10" t="s">
        <v>25</v>
      </c>
      <c r="P33" s="6"/>
    </row>
    <row r="34" s="1" customFormat="1" ht="25" customHeight="1" spans="1:16">
      <c r="A34" s="6">
        <v>32</v>
      </c>
      <c r="B34" s="7" t="s">
        <v>118</v>
      </c>
      <c r="C34" s="7" t="s">
        <v>119</v>
      </c>
      <c r="D34" s="7" t="s">
        <v>120</v>
      </c>
      <c r="E34" s="7" t="s">
        <v>20</v>
      </c>
      <c r="F34" s="7" t="s">
        <v>21</v>
      </c>
      <c r="G34" s="7" t="s">
        <v>22</v>
      </c>
      <c r="H34" s="8" t="s">
        <v>121</v>
      </c>
      <c r="I34" s="6" t="s">
        <v>24</v>
      </c>
      <c r="J34" s="10">
        <v>94.2</v>
      </c>
      <c r="K34" s="10">
        <v>62.8</v>
      </c>
      <c r="L34" s="10">
        <v>79.4</v>
      </c>
      <c r="M34" s="10">
        <f t="shared" si="0"/>
        <v>69.44</v>
      </c>
      <c r="N34" s="6">
        <f>SUMPRODUCT(($H$3:$H$123=H34)*($M$3:$M$123&gt;M34))+1</f>
        <v>1</v>
      </c>
      <c r="O34" s="10" t="s">
        <v>25</v>
      </c>
      <c r="P34" s="6"/>
    </row>
    <row r="35" s="1" customFormat="1" ht="25" customHeight="1" spans="1:16">
      <c r="A35" s="6">
        <v>33</v>
      </c>
      <c r="B35" s="7" t="s">
        <v>118</v>
      </c>
      <c r="C35" s="7" t="s">
        <v>122</v>
      </c>
      <c r="D35" s="7" t="s">
        <v>123</v>
      </c>
      <c r="E35" s="7" t="s">
        <v>31</v>
      </c>
      <c r="F35" s="7" t="s">
        <v>21</v>
      </c>
      <c r="G35" s="7" t="s">
        <v>22</v>
      </c>
      <c r="H35" s="8" t="s">
        <v>124</v>
      </c>
      <c r="I35" s="6" t="s">
        <v>24</v>
      </c>
      <c r="J35" s="10">
        <v>94.4</v>
      </c>
      <c r="K35" s="10">
        <v>62.93</v>
      </c>
      <c r="L35" s="10">
        <v>81.8</v>
      </c>
      <c r="M35" s="10">
        <f t="shared" si="0"/>
        <v>70.478</v>
      </c>
      <c r="N35" s="6">
        <f>SUMPRODUCT(($H$3:$H$123=H35)*($M$3:$M$123&gt;M35))+1</f>
        <v>1</v>
      </c>
      <c r="O35" s="10" t="s">
        <v>25</v>
      </c>
      <c r="P35" s="6"/>
    </row>
    <row r="36" s="1" customFormat="1" ht="25" customHeight="1" spans="1:16">
      <c r="A36" s="6">
        <v>34</v>
      </c>
      <c r="B36" s="7" t="s">
        <v>118</v>
      </c>
      <c r="C36" s="7" t="s">
        <v>125</v>
      </c>
      <c r="D36" s="7" t="s">
        <v>126</v>
      </c>
      <c r="E36" s="7" t="s">
        <v>31</v>
      </c>
      <c r="F36" s="7" t="s">
        <v>21</v>
      </c>
      <c r="G36" s="7" t="s">
        <v>22</v>
      </c>
      <c r="H36" s="8" t="s">
        <v>127</v>
      </c>
      <c r="I36" s="6" t="s">
        <v>24</v>
      </c>
      <c r="J36" s="10">
        <v>85.7</v>
      </c>
      <c r="K36" s="10">
        <v>57.13</v>
      </c>
      <c r="L36" s="10">
        <v>74.4</v>
      </c>
      <c r="M36" s="10">
        <f t="shared" si="0"/>
        <v>64.038</v>
      </c>
      <c r="N36" s="6">
        <f>SUMPRODUCT(($H$3:$H$123=H36)*($M$3:$M$123&gt;M36))+1</f>
        <v>1</v>
      </c>
      <c r="O36" s="10" t="s">
        <v>25</v>
      </c>
      <c r="P36" s="6"/>
    </row>
    <row r="37" s="1" customFormat="1" ht="25" customHeight="1" spans="1:16">
      <c r="A37" s="6">
        <v>35</v>
      </c>
      <c r="B37" s="7" t="s">
        <v>118</v>
      </c>
      <c r="C37" s="7" t="s">
        <v>128</v>
      </c>
      <c r="D37" s="7" t="s">
        <v>129</v>
      </c>
      <c r="E37" s="7" t="s">
        <v>20</v>
      </c>
      <c r="F37" s="7" t="s">
        <v>21</v>
      </c>
      <c r="G37" s="7" t="s">
        <v>22</v>
      </c>
      <c r="H37" s="8" t="s">
        <v>130</v>
      </c>
      <c r="I37" s="6" t="s">
        <v>24</v>
      </c>
      <c r="J37" s="10">
        <v>108.9</v>
      </c>
      <c r="K37" s="10">
        <v>72.6</v>
      </c>
      <c r="L37" s="10">
        <v>72.4</v>
      </c>
      <c r="M37" s="10">
        <f t="shared" si="0"/>
        <v>72.52</v>
      </c>
      <c r="N37" s="6">
        <f>SUMPRODUCT(($H$3:$H$123=H37)*($M$3:$M$123&gt;M37))+1</f>
        <v>1</v>
      </c>
      <c r="O37" s="10" t="s">
        <v>25</v>
      </c>
      <c r="P37" s="6"/>
    </row>
    <row r="38" s="1" customFormat="1" ht="25" customHeight="1" spans="1:16">
      <c r="A38" s="6">
        <v>36</v>
      </c>
      <c r="B38" s="7" t="s">
        <v>118</v>
      </c>
      <c r="C38" s="7" t="s">
        <v>131</v>
      </c>
      <c r="D38" s="7" t="s">
        <v>132</v>
      </c>
      <c r="E38" s="7" t="s">
        <v>31</v>
      </c>
      <c r="F38" s="7" t="s">
        <v>21</v>
      </c>
      <c r="G38" s="7" t="s">
        <v>22</v>
      </c>
      <c r="H38" s="8" t="s">
        <v>133</v>
      </c>
      <c r="I38" s="6" t="s">
        <v>24</v>
      </c>
      <c r="J38" s="10">
        <v>99.7</v>
      </c>
      <c r="K38" s="10">
        <v>66.47</v>
      </c>
      <c r="L38" s="10">
        <v>78.4</v>
      </c>
      <c r="M38" s="10">
        <f t="shared" si="0"/>
        <v>71.242</v>
      </c>
      <c r="N38" s="6">
        <f>SUMPRODUCT(($H$3:$H$123=H38)*($M$3:$M$123&gt;M38))+1</f>
        <v>1</v>
      </c>
      <c r="O38" s="10" t="s">
        <v>25</v>
      </c>
      <c r="P38" s="6"/>
    </row>
    <row r="39" s="1" customFormat="1" ht="25" customHeight="1" spans="1:16">
      <c r="A39" s="6">
        <v>37</v>
      </c>
      <c r="B39" s="7" t="s">
        <v>118</v>
      </c>
      <c r="C39" s="7" t="s">
        <v>134</v>
      </c>
      <c r="D39" s="7" t="s">
        <v>135</v>
      </c>
      <c r="E39" s="7" t="s">
        <v>31</v>
      </c>
      <c r="F39" s="7" t="s">
        <v>21</v>
      </c>
      <c r="G39" s="7" t="s">
        <v>22</v>
      </c>
      <c r="H39" s="8" t="s">
        <v>136</v>
      </c>
      <c r="I39" s="6" t="s">
        <v>24</v>
      </c>
      <c r="J39" s="10">
        <v>93</v>
      </c>
      <c r="K39" s="10">
        <v>62</v>
      </c>
      <c r="L39" s="10">
        <v>77.8</v>
      </c>
      <c r="M39" s="10">
        <f t="shared" si="0"/>
        <v>68.32</v>
      </c>
      <c r="N39" s="6">
        <f>SUMPRODUCT(($H$3:$H$123=H39)*($M$3:$M$123&gt;M39))+1</f>
        <v>1</v>
      </c>
      <c r="O39" s="10" t="s">
        <v>25</v>
      </c>
      <c r="P39" s="6"/>
    </row>
    <row r="40" s="1" customFormat="1" ht="25" customHeight="1" spans="1:16">
      <c r="A40" s="6">
        <v>38</v>
      </c>
      <c r="B40" s="7" t="s">
        <v>118</v>
      </c>
      <c r="C40" s="7" t="s">
        <v>137</v>
      </c>
      <c r="D40" s="7" t="s">
        <v>138</v>
      </c>
      <c r="E40" s="7" t="s">
        <v>31</v>
      </c>
      <c r="F40" s="7" t="s">
        <v>21</v>
      </c>
      <c r="G40" s="7" t="s">
        <v>22</v>
      </c>
      <c r="H40" s="8" t="s">
        <v>139</v>
      </c>
      <c r="I40" s="6" t="s">
        <v>24</v>
      </c>
      <c r="J40" s="10">
        <v>101.5</v>
      </c>
      <c r="K40" s="10">
        <v>67.67</v>
      </c>
      <c r="L40" s="10">
        <v>79.4</v>
      </c>
      <c r="M40" s="10">
        <f t="shared" si="0"/>
        <v>72.362</v>
      </c>
      <c r="N40" s="6">
        <f>SUMPRODUCT(($H$3:$H$123=H40)*($M$3:$M$123&gt;M40))+1</f>
        <v>1</v>
      </c>
      <c r="O40" s="10" t="s">
        <v>25</v>
      </c>
      <c r="P40" s="6"/>
    </row>
    <row r="41" s="1" customFormat="1" ht="25" customHeight="1" spans="1:16">
      <c r="A41" s="6">
        <v>39</v>
      </c>
      <c r="B41" s="7" t="s">
        <v>140</v>
      </c>
      <c r="C41" s="7" t="s">
        <v>141</v>
      </c>
      <c r="D41" s="7" t="s">
        <v>142</v>
      </c>
      <c r="E41" s="7" t="s">
        <v>31</v>
      </c>
      <c r="F41" s="7" t="s">
        <v>21</v>
      </c>
      <c r="G41" s="7" t="s">
        <v>22</v>
      </c>
      <c r="H41" s="8" t="s">
        <v>143</v>
      </c>
      <c r="I41" s="6" t="s">
        <v>24</v>
      </c>
      <c r="J41" s="10">
        <v>94.3</v>
      </c>
      <c r="K41" s="10">
        <v>62.87</v>
      </c>
      <c r="L41" s="10">
        <v>79</v>
      </c>
      <c r="M41" s="10">
        <f t="shared" si="0"/>
        <v>69.322</v>
      </c>
      <c r="N41" s="6">
        <f>SUMPRODUCT(($H$3:$H$123=H41)*($M$3:$M$123&gt;M41))+1</f>
        <v>1</v>
      </c>
      <c r="O41" s="10" t="s">
        <v>25</v>
      </c>
      <c r="P41" s="6"/>
    </row>
    <row r="42" s="1" customFormat="1" ht="25" customHeight="1" spans="1:16">
      <c r="A42" s="6">
        <v>40</v>
      </c>
      <c r="B42" s="7" t="s">
        <v>140</v>
      </c>
      <c r="C42" s="7" t="s">
        <v>144</v>
      </c>
      <c r="D42" s="7" t="s">
        <v>145</v>
      </c>
      <c r="E42" s="7" t="s">
        <v>31</v>
      </c>
      <c r="F42" s="7" t="s">
        <v>21</v>
      </c>
      <c r="G42" s="7" t="s">
        <v>22</v>
      </c>
      <c r="H42" s="8" t="s">
        <v>146</v>
      </c>
      <c r="I42" s="6" t="s">
        <v>61</v>
      </c>
      <c r="J42" s="10">
        <v>102.4</v>
      </c>
      <c r="K42" s="10">
        <v>68.27</v>
      </c>
      <c r="L42" s="10">
        <v>71</v>
      </c>
      <c r="M42" s="10">
        <f t="shared" si="0"/>
        <v>69.362</v>
      </c>
      <c r="N42" s="6">
        <f>SUMPRODUCT(($H$3:$H$123=H42)*($M$3:$M$123&gt;M42))+1</f>
        <v>1</v>
      </c>
      <c r="O42" s="10" t="s">
        <v>25</v>
      </c>
      <c r="P42" s="6"/>
    </row>
    <row r="43" s="1" customFormat="1" ht="25" customHeight="1" spans="1:16">
      <c r="A43" s="6">
        <v>41</v>
      </c>
      <c r="B43" s="7" t="s">
        <v>140</v>
      </c>
      <c r="C43" s="7" t="s">
        <v>147</v>
      </c>
      <c r="D43" s="7" t="s">
        <v>148</v>
      </c>
      <c r="E43" s="7" t="s">
        <v>31</v>
      </c>
      <c r="F43" s="7" t="s">
        <v>21</v>
      </c>
      <c r="G43" s="7" t="s">
        <v>22</v>
      </c>
      <c r="H43" s="8" t="s">
        <v>146</v>
      </c>
      <c r="I43" s="6" t="s">
        <v>61</v>
      </c>
      <c r="J43" s="10">
        <v>98.6</v>
      </c>
      <c r="K43" s="10">
        <v>65.73</v>
      </c>
      <c r="L43" s="10">
        <v>70.6</v>
      </c>
      <c r="M43" s="10">
        <f t="shared" si="0"/>
        <v>67.678</v>
      </c>
      <c r="N43" s="6">
        <f>SUMPRODUCT(($H$3:$H$123=H43)*($M$3:$M$123&gt;M43))+1</f>
        <v>2</v>
      </c>
      <c r="O43" s="10" t="s">
        <v>25</v>
      </c>
      <c r="P43" s="6"/>
    </row>
    <row r="44" s="1" customFormat="1" ht="25" customHeight="1" spans="1:16">
      <c r="A44" s="6">
        <v>42</v>
      </c>
      <c r="B44" s="7" t="s">
        <v>140</v>
      </c>
      <c r="C44" s="7" t="s">
        <v>149</v>
      </c>
      <c r="D44" s="7" t="s">
        <v>150</v>
      </c>
      <c r="E44" s="7" t="s">
        <v>20</v>
      </c>
      <c r="F44" s="7" t="s">
        <v>21</v>
      </c>
      <c r="G44" s="7" t="s">
        <v>22</v>
      </c>
      <c r="H44" s="8" t="s">
        <v>151</v>
      </c>
      <c r="I44" s="6" t="s">
        <v>24</v>
      </c>
      <c r="J44" s="10">
        <v>95.8</v>
      </c>
      <c r="K44" s="10">
        <v>63.87</v>
      </c>
      <c r="L44" s="10">
        <v>80.2</v>
      </c>
      <c r="M44" s="10">
        <f t="shared" si="0"/>
        <v>70.402</v>
      </c>
      <c r="N44" s="6">
        <f>SUMPRODUCT(($H$3:$H$123=H44)*($M$3:$M$123&gt;M44))+1</f>
        <v>1</v>
      </c>
      <c r="O44" s="10" t="s">
        <v>25</v>
      </c>
      <c r="P44" s="6"/>
    </row>
    <row r="45" s="1" customFormat="1" ht="25" customHeight="1" spans="1:16">
      <c r="A45" s="6">
        <v>43</v>
      </c>
      <c r="B45" s="7" t="s">
        <v>140</v>
      </c>
      <c r="C45" s="7" t="s">
        <v>152</v>
      </c>
      <c r="D45" s="7" t="s">
        <v>153</v>
      </c>
      <c r="E45" s="7" t="s">
        <v>20</v>
      </c>
      <c r="F45" s="7" t="s">
        <v>21</v>
      </c>
      <c r="G45" s="7" t="s">
        <v>22</v>
      </c>
      <c r="H45" s="8" t="s">
        <v>154</v>
      </c>
      <c r="I45" s="6" t="s">
        <v>24</v>
      </c>
      <c r="J45" s="10">
        <v>78.8</v>
      </c>
      <c r="K45" s="10">
        <v>52.53</v>
      </c>
      <c r="L45" s="10">
        <v>63.4</v>
      </c>
      <c r="M45" s="10">
        <f t="shared" si="0"/>
        <v>56.878</v>
      </c>
      <c r="N45" s="6">
        <f>SUMPRODUCT(($H$3:$H$123=H45)*($M$3:$M$123&gt;M45))+1</f>
        <v>1</v>
      </c>
      <c r="O45" s="10" t="s">
        <v>25</v>
      </c>
      <c r="P45" s="6"/>
    </row>
    <row r="46" s="1" customFormat="1" ht="25" customHeight="1" spans="1:16">
      <c r="A46" s="6">
        <v>44</v>
      </c>
      <c r="B46" s="7" t="s">
        <v>140</v>
      </c>
      <c r="C46" s="7" t="s">
        <v>155</v>
      </c>
      <c r="D46" s="7" t="s">
        <v>156</v>
      </c>
      <c r="E46" s="7" t="s">
        <v>20</v>
      </c>
      <c r="F46" s="7" t="s">
        <v>21</v>
      </c>
      <c r="G46" s="7" t="s">
        <v>157</v>
      </c>
      <c r="H46" s="8" t="s">
        <v>158</v>
      </c>
      <c r="I46" s="6" t="s">
        <v>24</v>
      </c>
      <c r="J46" s="10">
        <v>93.5</v>
      </c>
      <c r="K46" s="10">
        <v>62.33</v>
      </c>
      <c r="L46" s="10">
        <v>75.4</v>
      </c>
      <c r="M46" s="10">
        <f t="shared" si="0"/>
        <v>67.558</v>
      </c>
      <c r="N46" s="6">
        <f>SUMPRODUCT(($H$3:$H$123=H46)*($M$3:$M$123&gt;M46))+1</f>
        <v>1</v>
      </c>
      <c r="O46" s="10" t="s">
        <v>25</v>
      </c>
      <c r="P46" s="6"/>
    </row>
    <row r="47" s="1" customFormat="1" ht="25" customHeight="1" spans="1:16">
      <c r="A47" s="6">
        <v>45</v>
      </c>
      <c r="B47" s="7" t="s">
        <v>140</v>
      </c>
      <c r="C47" s="7" t="s">
        <v>159</v>
      </c>
      <c r="D47" s="7" t="s">
        <v>160</v>
      </c>
      <c r="E47" s="7" t="s">
        <v>31</v>
      </c>
      <c r="F47" s="7" t="s">
        <v>21</v>
      </c>
      <c r="G47" s="7" t="s">
        <v>157</v>
      </c>
      <c r="H47" s="8" t="s">
        <v>161</v>
      </c>
      <c r="I47" s="6" t="s">
        <v>24</v>
      </c>
      <c r="J47" s="10">
        <v>105</v>
      </c>
      <c r="K47" s="10">
        <v>70</v>
      </c>
      <c r="L47" s="10">
        <v>74</v>
      </c>
      <c r="M47" s="10">
        <f t="shared" si="0"/>
        <v>71.6</v>
      </c>
      <c r="N47" s="6">
        <f>SUMPRODUCT(($H$3:$H$123=H47)*($M$3:$M$123&gt;M47))+1</f>
        <v>1</v>
      </c>
      <c r="O47" s="10" t="s">
        <v>25</v>
      </c>
      <c r="P47" s="6"/>
    </row>
    <row r="48" s="1" customFormat="1" ht="25" customHeight="1" spans="1:16">
      <c r="A48" s="6">
        <v>46</v>
      </c>
      <c r="B48" s="7" t="s">
        <v>162</v>
      </c>
      <c r="C48" s="7" t="s">
        <v>163</v>
      </c>
      <c r="D48" s="7" t="s">
        <v>164</v>
      </c>
      <c r="E48" s="7" t="s">
        <v>20</v>
      </c>
      <c r="F48" s="7" t="s">
        <v>21</v>
      </c>
      <c r="G48" s="7" t="s">
        <v>157</v>
      </c>
      <c r="H48" s="8" t="s">
        <v>165</v>
      </c>
      <c r="I48" s="6" t="s">
        <v>24</v>
      </c>
      <c r="J48" s="10">
        <v>100.8</v>
      </c>
      <c r="K48" s="10">
        <v>67.2</v>
      </c>
      <c r="L48" s="10">
        <v>69.8</v>
      </c>
      <c r="M48" s="10">
        <f t="shared" si="0"/>
        <v>68.24</v>
      </c>
      <c r="N48" s="6">
        <f>SUMPRODUCT(($H$3:$H$123=H48)*($M$3:$M$123&gt;M48))+1</f>
        <v>1</v>
      </c>
      <c r="O48" s="10" t="s">
        <v>25</v>
      </c>
      <c r="P48" s="6"/>
    </row>
    <row r="49" s="1" customFormat="1" ht="25" customHeight="1" spans="1:16">
      <c r="A49" s="6">
        <v>47</v>
      </c>
      <c r="B49" s="7" t="s">
        <v>162</v>
      </c>
      <c r="C49" s="7" t="s">
        <v>166</v>
      </c>
      <c r="D49" s="7" t="s">
        <v>167</v>
      </c>
      <c r="E49" s="7" t="s">
        <v>31</v>
      </c>
      <c r="F49" s="7" t="s">
        <v>21</v>
      </c>
      <c r="G49" s="7" t="s">
        <v>157</v>
      </c>
      <c r="H49" s="8" t="s">
        <v>168</v>
      </c>
      <c r="I49" s="6" t="s">
        <v>24</v>
      </c>
      <c r="J49" s="10">
        <v>100</v>
      </c>
      <c r="K49" s="10">
        <v>66.67</v>
      </c>
      <c r="L49" s="10">
        <v>77.8</v>
      </c>
      <c r="M49" s="10">
        <f t="shared" si="0"/>
        <v>71.122</v>
      </c>
      <c r="N49" s="6">
        <f>SUMPRODUCT(($H$3:$H$123=H49)*($M$3:$M$123&gt;M49))+1</f>
        <v>1</v>
      </c>
      <c r="O49" s="10" t="s">
        <v>25</v>
      </c>
      <c r="P49" s="6"/>
    </row>
    <row r="50" s="1" customFormat="1" ht="25" customHeight="1" spans="1:16">
      <c r="A50" s="6">
        <v>48</v>
      </c>
      <c r="B50" s="7" t="s">
        <v>162</v>
      </c>
      <c r="C50" s="7" t="s">
        <v>169</v>
      </c>
      <c r="D50" s="7" t="s">
        <v>170</v>
      </c>
      <c r="E50" s="7" t="s">
        <v>20</v>
      </c>
      <c r="F50" s="7" t="s">
        <v>21</v>
      </c>
      <c r="G50" s="7" t="s">
        <v>157</v>
      </c>
      <c r="H50" s="8" t="s">
        <v>171</v>
      </c>
      <c r="I50" s="6" t="s">
        <v>24</v>
      </c>
      <c r="J50" s="10">
        <v>98.6</v>
      </c>
      <c r="K50" s="10">
        <v>65.73</v>
      </c>
      <c r="L50" s="10">
        <v>68.8</v>
      </c>
      <c r="M50" s="10">
        <f t="shared" si="0"/>
        <v>66.958</v>
      </c>
      <c r="N50" s="6">
        <f>SUMPRODUCT(($H$3:$H$123=H50)*($M$3:$M$123&gt;M50))+1</f>
        <v>1</v>
      </c>
      <c r="O50" s="10" t="s">
        <v>25</v>
      </c>
      <c r="P50" s="6"/>
    </row>
    <row r="51" s="1" customFormat="1" ht="25" customHeight="1" spans="1:16">
      <c r="A51" s="6">
        <v>49</v>
      </c>
      <c r="B51" s="7" t="s">
        <v>162</v>
      </c>
      <c r="C51" s="7" t="s">
        <v>172</v>
      </c>
      <c r="D51" s="7" t="s">
        <v>173</v>
      </c>
      <c r="E51" s="7" t="s">
        <v>31</v>
      </c>
      <c r="F51" s="7" t="s">
        <v>21</v>
      </c>
      <c r="G51" s="7" t="s">
        <v>157</v>
      </c>
      <c r="H51" s="8" t="s">
        <v>174</v>
      </c>
      <c r="I51" s="6" t="s">
        <v>24</v>
      </c>
      <c r="J51" s="10">
        <v>98.8</v>
      </c>
      <c r="K51" s="10">
        <v>65.87</v>
      </c>
      <c r="L51" s="10">
        <v>71</v>
      </c>
      <c r="M51" s="10">
        <f t="shared" si="0"/>
        <v>67.922</v>
      </c>
      <c r="N51" s="6">
        <f>SUMPRODUCT(($H$3:$H$123=H51)*($M$3:$M$123&gt;M51))+1</f>
        <v>1</v>
      </c>
      <c r="O51" s="10" t="s">
        <v>25</v>
      </c>
      <c r="P51" s="6"/>
    </row>
    <row r="52" s="1" customFormat="1" ht="25" customHeight="1" spans="1:16">
      <c r="A52" s="6">
        <v>50</v>
      </c>
      <c r="B52" s="7" t="s">
        <v>162</v>
      </c>
      <c r="C52" s="7" t="s">
        <v>175</v>
      </c>
      <c r="D52" s="7" t="s">
        <v>176</v>
      </c>
      <c r="E52" s="7" t="s">
        <v>20</v>
      </c>
      <c r="F52" s="7" t="s">
        <v>21</v>
      </c>
      <c r="G52" s="7" t="s">
        <v>157</v>
      </c>
      <c r="H52" s="8" t="s">
        <v>177</v>
      </c>
      <c r="I52" s="6" t="s">
        <v>24</v>
      </c>
      <c r="J52" s="10">
        <v>102.2</v>
      </c>
      <c r="K52" s="10">
        <v>68.13</v>
      </c>
      <c r="L52" s="10">
        <v>69.4</v>
      </c>
      <c r="M52" s="10">
        <f t="shared" si="0"/>
        <v>68.638</v>
      </c>
      <c r="N52" s="6">
        <f>SUMPRODUCT(($H$3:$H$123=H52)*($M$3:$M$123&gt;M52))+1</f>
        <v>1</v>
      </c>
      <c r="O52" s="10" t="s">
        <v>25</v>
      </c>
      <c r="P52" s="6"/>
    </row>
    <row r="53" s="1" customFormat="1" ht="25" customHeight="1" spans="1:16">
      <c r="A53" s="6">
        <v>51</v>
      </c>
      <c r="B53" s="7" t="s">
        <v>162</v>
      </c>
      <c r="C53" s="7" t="s">
        <v>178</v>
      </c>
      <c r="D53" s="7" t="s">
        <v>179</v>
      </c>
      <c r="E53" s="7" t="s">
        <v>31</v>
      </c>
      <c r="F53" s="7" t="s">
        <v>21</v>
      </c>
      <c r="G53" s="7" t="s">
        <v>157</v>
      </c>
      <c r="H53" s="8" t="s">
        <v>180</v>
      </c>
      <c r="I53" s="6" t="s">
        <v>24</v>
      </c>
      <c r="J53" s="10">
        <v>93.3</v>
      </c>
      <c r="K53" s="10">
        <v>62.2</v>
      </c>
      <c r="L53" s="10">
        <v>76.4</v>
      </c>
      <c r="M53" s="10">
        <f t="shared" si="0"/>
        <v>67.88</v>
      </c>
      <c r="N53" s="6">
        <f>SUMPRODUCT(($H$3:$H$123=H53)*($M$3:$M$123&gt;M53))+1</f>
        <v>1</v>
      </c>
      <c r="O53" s="10" t="s">
        <v>25</v>
      </c>
      <c r="P53" s="6"/>
    </row>
    <row r="54" s="1" customFormat="1" ht="25" customHeight="1" spans="1:16">
      <c r="A54" s="6">
        <v>52</v>
      </c>
      <c r="B54" s="7" t="s">
        <v>162</v>
      </c>
      <c r="C54" s="7" t="s">
        <v>181</v>
      </c>
      <c r="D54" s="7" t="s">
        <v>182</v>
      </c>
      <c r="E54" s="7" t="s">
        <v>31</v>
      </c>
      <c r="F54" s="7" t="s">
        <v>21</v>
      </c>
      <c r="G54" s="7" t="s">
        <v>157</v>
      </c>
      <c r="H54" s="8" t="s">
        <v>183</v>
      </c>
      <c r="I54" s="6" t="s">
        <v>24</v>
      </c>
      <c r="J54" s="10">
        <v>93.8</v>
      </c>
      <c r="K54" s="10">
        <v>62.53</v>
      </c>
      <c r="L54" s="10">
        <v>70.4</v>
      </c>
      <c r="M54" s="10">
        <f t="shared" si="0"/>
        <v>65.678</v>
      </c>
      <c r="N54" s="6">
        <f>SUMPRODUCT(($H$3:$H$123=H54)*($M$3:$M$123&gt;M54))+1</f>
        <v>1</v>
      </c>
      <c r="O54" s="10" t="s">
        <v>25</v>
      </c>
      <c r="P54" s="6"/>
    </row>
    <row r="55" s="1" customFormat="1" ht="25" customHeight="1" spans="1:16">
      <c r="A55" s="6">
        <v>53</v>
      </c>
      <c r="B55" s="7" t="s">
        <v>184</v>
      </c>
      <c r="C55" s="7" t="s">
        <v>185</v>
      </c>
      <c r="D55" s="7" t="s">
        <v>186</v>
      </c>
      <c r="E55" s="7" t="s">
        <v>31</v>
      </c>
      <c r="F55" s="7" t="s">
        <v>21</v>
      </c>
      <c r="G55" s="7" t="s">
        <v>157</v>
      </c>
      <c r="H55" s="8" t="s">
        <v>187</v>
      </c>
      <c r="I55" s="6" t="s">
        <v>24</v>
      </c>
      <c r="J55" s="10">
        <v>100.7</v>
      </c>
      <c r="K55" s="10">
        <v>67.13</v>
      </c>
      <c r="L55" s="10">
        <v>76.6</v>
      </c>
      <c r="M55" s="10">
        <f t="shared" si="0"/>
        <v>70.918</v>
      </c>
      <c r="N55" s="6">
        <f>SUMPRODUCT(($H$3:$H$123=H55)*($M$3:$M$123&gt;M55))+1</f>
        <v>1</v>
      </c>
      <c r="O55" s="10" t="s">
        <v>25</v>
      </c>
      <c r="P55" s="6"/>
    </row>
    <row r="56" s="1" customFormat="1" ht="25" customHeight="1" spans="1:16">
      <c r="A56" s="6">
        <v>54</v>
      </c>
      <c r="B56" s="7" t="s">
        <v>184</v>
      </c>
      <c r="C56" s="7" t="s">
        <v>188</v>
      </c>
      <c r="D56" s="7" t="s">
        <v>189</v>
      </c>
      <c r="E56" s="7" t="s">
        <v>20</v>
      </c>
      <c r="F56" s="7" t="s">
        <v>21</v>
      </c>
      <c r="G56" s="7" t="s">
        <v>190</v>
      </c>
      <c r="H56" s="8" t="s">
        <v>191</v>
      </c>
      <c r="I56" s="6" t="s">
        <v>24</v>
      </c>
      <c r="J56" s="10">
        <v>92.3</v>
      </c>
      <c r="K56" s="10">
        <v>61.53</v>
      </c>
      <c r="L56" s="10">
        <v>75.2</v>
      </c>
      <c r="M56" s="10">
        <f t="shared" si="0"/>
        <v>66.998</v>
      </c>
      <c r="N56" s="6">
        <f>SUMPRODUCT(($H$3:$H$123=H56)*($M$3:$M$123&gt;M56))+1</f>
        <v>1</v>
      </c>
      <c r="O56" s="10" t="s">
        <v>25</v>
      </c>
      <c r="P56" s="6"/>
    </row>
    <row r="57" s="1" customFormat="1" ht="25" customHeight="1" spans="1:16">
      <c r="A57" s="6">
        <v>55</v>
      </c>
      <c r="B57" s="7" t="s">
        <v>184</v>
      </c>
      <c r="C57" s="7" t="s">
        <v>192</v>
      </c>
      <c r="D57" s="7" t="s">
        <v>193</v>
      </c>
      <c r="E57" s="7" t="s">
        <v>31</v>
      </c>
      <c r="F57" s="7" t="s">
        <v>21</v>
      </c>
      <c r="G57" s="7" t="s">
        <v>190</v>
      </c>
      <c r="H57" s="8" t="s">
        <v>194</v>
      </c>
      <c r="I57" s="6" t="s">
        <v>24</v>
      </c>
      <c r="J57" s="10">
        <v>86.6</v>
      </c>
      <c r="K57" s="10">
        <v>57.73</v>
      </c>
      <c r="L57" s="10">
        <v>83.2</v>
      </c>
      <c r="M57" s="10">
        <f t="shared" si="0"/>
        <v>67.918</v>
      </c>
      <c r="N57" s="6">
        <f>SUMPRODUCT(($H$3:$H$123=H57)*($M$3:$M$123&gt;M57))+1</f>
        <v>1</v>
      </c>
      <c r="O57" s="10" t="s">
        <v>25</v>
      </c>
      <c r="P57" s="6"/>
    </row>
    <row r="58" s="1" customFormat="1" ht="25" customHeight="1" spans="1:16">
      <c r="A58" s="6">
        <v>56</v>
      </c>
      <c r="B58" s="7" t="s">
        <v>184</v>
      </c>
      <c r="C58" s="7" t="s">
        <v>195</v>
      </c>
      <c r="D58" s="7" t="s">
        <v>196</v>
      </c>
      <c r="E58" s="7" t="s">
        <v>31</v>
      </c>
      <c r="F58" s="7" t="s">
        <v>21</v>
      </c>
      <c r="G58" s="7" t="s">
        <v>190</v>
      </c>
      <c r="H58" s="8" t="s">
        <v>197</v>
      </c>
      <c r="I58" s="6" t="s">
        <v>24</v>
      </c>
      <c r="J58" s="10">
        <v>96.1</v>
      </c>
      <c r="K58" s="10">
        <v>64.07</v>
      </c>
      <c r="L58" s="10">
        <v>77.8</v>
      </c>
      <c r="M58" s="10">
        <f t="shared" si="0"/>
        <v>69.562</v>
      </c>
      <c r="N58" s="6">
        <f>SUMPRODUCT(($H$3:$H$123=H58)*($M$3:$M$123&gt;M58))+1</f>
        <v>1</v>
      </c>
      <c r="O58" s="10" t="s">
        <v>25</v>
      </c>
      <c r="P58" s="6"/>
    </row>
    <row r="59" s="1" customFormat="1" ht="25" customHeight="1" spans="1:16">
      <c r="A59" s="6">
        <v>57</v>
      </c>
      <c r="B59" s="7" t="s">
        <v>184</v>
      </c>
      <c r="C59" s="7" t="s">
        <v>198</v>
      </c>
      <c r="D59" s="7" t="s">
        <v>199</v>
      </c>
      <c r="E59" s="7" t="s">
        <v>31</v>
      </c>
      <c r="F59" s="7" t="s">
        <v>21</v>
      </c>
      <c r="G59" s="7" t="s">
        <v>190</v>
      </c>
      <c r="H59" s="8" t="s">
        <v>200</v>
      </c>
      <c r="I59" s="6" t="s">
        <v>24</v>
      </c>
      <c r="J59" s="10">
        <v>105</v>
      </c>
      <c r="K59" s="10">
        <v>70</v>
      </c>
      <c r="L59" s="10">
        <v>75.2</v>
      </c>
      <c r="M59" s="10">
        <f t="shared" si="0"/>
        <v>72.08</v>
      </c>
      <c r="N59" s="6">
        <f>SUMPRODUCT(($H$3:$H$123=H59)*($M$3:$M$123&gt;M59))+1</f>
        <v>1</v>
      </c>
      <c r="O59" s="10" t="s">
        <v>25</v>
      </c>
      <c r="P59" s="6"/>
    </row>
    <row r="60" s="1" customFormat="1" ht="25" customHeight="1" spans="1:16">
      <c r="A60" s="6">
        <v>58</v>
      </c>
      <c r="B60" s="7" t="s">
        <v>184</v>
      </c>
      <c r="C60" s="7" t="s">
        <v>201</v>
      </c>
      <c r="D60" s="7" t="s">
        <v>202</v>
      </c>
      <c r="E60" s="7" t="s">
        <v>20</v>
      </c>
      <c r="F60" s="7" t="s">
        <v>21</v>
      </c>
      <c r="G60" s="7" t="s">
        <v>190</v>
      </c>
      <c r="H60" s="8" t="s">
        <v>203</v>
      </c>
      <c r="I60" s="6" t="s">
        <v>24</v>
      </c>
      <c r="J60" s="10">
        <v>89.6</v>
      </c>
      <c r="K60" s="10">
        <v>59.73</v>
      </c>
      <c r="L60" s="10">
        <v>76.8</v>
      </c>
      <c r="M60" s="10">
        <f t="shared" si="0"/>
        <v>66.558</v>
      </c>
      <c r="N60" s="6">
        <f>SUMPRODUCT(($H$3:$H$123=H60)*($M$3:$M$123&gt;M60))+1</f>
        <v>1</v>
      </c>
      <c r="O60" s="10" t="s">
        <v>25</v>
      </c>
      <c r="P60" s="6"/>
    </row>
    <row r="61" s="1" customFormat="1" ht="25" customHeight="1" spans="1:16">
      <c r="A61" s="6">
        <v>59</v>
      </c>
      <c r="B61" s="7" t="s">
        <v>184</v>
      </c>
      <c r="C61" s="7" t="s">
        <v>204</v>
      </c>
      <c r="D61" s="7" t="s">
        <v>205</v>
      </c>
      <c r="E61" s="7" t="s">
        <v>31</v>
      </c>
      <c r="F61" s="7" t="s">
        <v>21</v>
      </c>
      <c r="G61" s="7" t="s">
        <v>190</v>
      </c>
      <c r="H61" s="8" t="s">
        <v>206</v>
      </c>
      <c r="I61" s="6" t="s">
        <v>24</v>
      </c>
      <c r="J61" s="10">
        <v>93</v>
      </c>
      <c r="K61" s="10">
        <v>62</v>
      </c>
      <c r="L61" s="10">
        <v>74.2</v>
      </c>
      <c r="M61" s="10">
        <f t="shared" si="0"/>
        <v>66.88</v>
      </c>
      <c r="N61" s="6">
        <f>SUMPRODUCT(($H$3:$H$123=H61)*($M$3:$M$123&gt;M61))+1</f>
        <v>1</v>
      </c>
      <c r="O61" s="10" t="s">
        <v>25</v>
      </c>
      <c r="P61" s="6"/>
    </row>
    <row r="62" s="1" customFormat="1" ht="25" customHeight="1" spans="1:16">
      <c r="A62" s="6">
        <v>60</v>
      </c>
      <c r="B62" s="7" t="s">
        <v>207</v>
      </c>
      <c r="C62" s="7" t="s">
        <v>208</v>
      </c>
      <c r="D62" s="7" t="s">
        <v>209</v>
      </c>
      <c r="E62" s="7" t="s">
        <v>31</v>
      </c>
      <c r="F62" s="7" t="s">
        <v>21</v>
      </c>
      <c r="G62" s="7" t="s">
        <v>210</v>
      </c>
      <c r="H62" s="8" t="s">
        <v>211</v>
      </c>
      <c r="I62" s="6" t="s">
        <v>24</v>
      </c>
      <c r="J62" s="10">
        <v>97.4</v>
      </c>
      <c r="K62" s="10">
        <v>64.93</v>
      </c>
      <c r="L62" s="10">
        <v>79.2</v>
      </c>
      <c r="M62" s="10">
        <f t="shared" si="0"/>
        <v>70.638</v>
      </c>
      <c r="N62" s="6">
        <f>SUMPRODUCT(($H$3:$H$123=H62)*($M$3:$M$123&gt;M62))+1</f>
        <v>1</v>
      </c>
      <c r="O62" s="10" t="s">
        <v>25</v>
      </c>
      <c r="P62" s="6"/>
    </row>
    <row r="63" s="1" customFormat="1" ht="25" customHeight="1" spans="1:16">
      <c r="A63" s="6">
        <v>61</v>
      </c>
      <c r="B63" s="7" t="s">
        <v>207</v>
      </c>
      <c r="C63" s="7" t="s">
        <v>212</v>
      </c>
      <c r="D63" s="7" t="s">
        <v>213</v>
      </c>
      <c r="E63" s="7" t="s">
        <v>31</v>
      </c>
      <c r="F63" s="7" t="s">
        <v>21</v>
      </c>
      <c r="G63" s="7" t="s">
        <v>210</v>
      </c>
      <c r="H63" s="8" t="s">
        <v>214</v>
      </c>
      <c r="I63" s="6" t="s">
        <v>61</v>
      </c>
      <c r="J63" s="10">
        <v>100.4</v>
      </c>
      <c r="K63" s="10">
        <v>66.93</v>
      </c>
      <c r="L63" s="10">
        <v>73</v>
      </c>
      <c r="M63" s="10">
        <f t="shared" si="0"/>
        <v>69.358</v>
      </c>
      <c r="N63" s="6">
        <f>SUMPRODUCT(($H$3:$H$123=H63)*($M$3:$M$123&gt;M63))+1</f>
        <v>2</v>
      </c>
      <c r="O63" s="10" t="s">
        <v>25</v>
      </c>
      <c r="P63" s="6"/>
    </row>
    <row r="64" s="1" customFormat="1" ht="25" customHeight="1" spans="1:16">
      <c r="A64" s="6">
        <v>62</v>
      </c>
      <c r="B64" s="7" t="s">
        <v>207</v>
      </c>
      <c r="C64" s="7" t="s">
        <v>215</v>
      </c>
      <c r="D64" s="7" t="s">
        <v>216</v>
      </c>
      <c r="E64" s="7" t="s">
        <v>20</v>
      </c>
      <c r="F64" s="7" t="s">
        <v>21</v>
      </c>
      <c r="G64" s="7" t="s">
        <v>210</v>
      </c>
      <c r="H64" s="8" t="s">
        <v>214</v>
      </c>
      <c r="I64" s="6" t="s">
        <v>61</v>
      </c>
      <c r="J64" s="10">
        <v>97.6</v>
      </c>
      <c r="K64" s="10">
        <v>65.07</v>
      </c>
      <c r="L64" s="10">
        <v>78.4</v>
      </c>
      <c r="M64" s="10">
        <f t="shared" si="0"/>
        <v>70.402</v>
      </c>
      <c r="N64" s="6">
        <f>SUMPRODUCT(($H$3:$H$123=H64)*($M$3:$M$123&gt;M64))+1</f>
        <v>1</v>
      </c>
      <c r="O64" s="10" t="s">
        <v>25</v>
      </c>
      <c r="P64" s="6"/>
    </row>
    <row r="65" s="1" customFormat="1" ht="25" customHeight="1" spans="1:16">
      <c r="A65" s="6">
        <v>63</v>
      </c>
      <c r="B65" s="7" t="s">
        <v>207</v>
      </c>
      <c r="C65" s="7" t="s">
        <v>217</v>
      </c>
      <c r="D65" s="7" t="s">
        <v>218</v>
      </c>
      <c r="E65" s="7" t="s">
        <v>20</v>
      </c>
      <c r="F65" s="7" t="s">
        <v>21</v>
      </c>
      <c r="G65" s="7" t="s">
        <v>210</v>
      </c>
      <c r="H65" s="8" t="s">
        <v>219</v>
      </c>
      <c r="I65" s="6" t="s">
        <v>24</v>
      </c>
      <c r="J65" s="10">
        <v>105.9</v>
      </c>
      <c r="K65" s="10">
        <v>70.6</v>
      </c>
      <c r="L65" s="10">
        <v>72.6</v>
      </c>
      <c r="M65" s="10">
        <f t="shared" si="0"/>
        <v>71.4</v>
      </c>
      <c r="N65" s="6">
        <f>SUMPRODUCT(($H$3:$H$123=H65)*($M$3:$M$123&gt;M65))+1</f>
        <v>1</v>
      </c>
      <c r="O65" s="10" t="s">
        <v>25</v>
      </c>
      <c r="P65" s="6"/>
    </row>
    <row r="66" s="1" customFormat="1" ht="25" customHeight="1" spans="1:16">
      <c r="A66" s="6">
        <v>64</v>
      </c>
      <c r="B66" s="7" t="s">
        <v>207</v>
      </c>
      <c r="C66" s="7" t="s">
        <v>220</v>
      </c>
      <c r="D66" s="7" t="s">
        <v>221</v>
      </c>
      <c r="E66" s="7" t="s">
        <v>31</v>
      </c>
      <c r="F66" s="7" t="s">
        <v>21</v>
      </c>
      <c r="G66" s="7" t="s">
        <v>210</v>
      </c>
      <c r="H66" s="8" t="s">
        <v>222</v>
      </c>
      <c r="I66" s="6" t="s">
        <v>24</v>
      </c>
      <c r="J66" s="10">
        <v>83.6</v>
      </c>
      <c r="K66" s="10">
        <v>55.73</v>
      </c>
      <c r="L66" s="10">
        <v>72</v>
      </c>
      <c r="M66" s="10">
        <f t="shared" si="0"/>
        <v>62.238</v>
      </c>
      <c r="N66" s="6">
        <f>SUMPRODUCT(($H$3:$H$123=H66)*($M$3:$M$123&gt;M66))+1</f>
        <v>1</v>
      </c>
      <c r="O66" s="10" t="s">
        <v>25</v>
      </c>
      <c r="P66" s="6"/>
    </row>
    <row r="67" s="1" customFormat="1" ht="25" customHeight="1" spans="1:16">
      <c r="A67" s="6">
        <v>65</v>
      </c>
      <c r="B67" s="7" t="s">
        <v>207</v>
      </c>
      <c r="C67" s="7" t="s">
        <v>223</v>
      </c>
      <c r="D67" s="7" t="s">
        <v>224</v>
      </c>
      <c r="E67" s="7" t="s">
        <v>31</v>
      </c>
      <c r="F67" s="7" t="s">
        <v>21</v>
      </c>
      <c r="G67" s="7" t="s">
        <v>210</v>
      </c>
      <c r="H67" s="8" t="s">
        <v>225</v>
      </c>
      <c r="I67" s="6" t="s">
        <v>24</v>
      </c>
      <c r="J67" s="10">
        <v>92.1</v>
      </c>
      <c r="K67" s="10">
        <v>61.4</v>
      </c>
      <c r="L67" s="10">
        <v>70.8</v>
      </c>
      <c r="M67" s="10">
        <f t="shared" ref="M67:M123" si="1">K67*0.6+L67*0.4</f>
        <v>65.16</v>
      </c>
      <c r="N67" s="6">
        <f>SUMPRODUCT(($H$3:$H$123=H67)*($M$3:$M$123&gt;M67))+1</f>
        <v>1</v>
      </c>
      <c r="O67" s="10" t="s">
        <v>25</v>
      </c>
      <c r="P67" s="6"/>
    </row>
    <row r="68" s="1" customFormat="1" ht="25" customHeight="1" spans="1:16">
      <c r="A68" s="6">
        <v>66</v>
      </c>
      <c r="B68" s="7" t="s">
        <v>207</v>
      </c>
      <c r="C68" s="7" t="s">
        <v>226</v>
      </c>
      <c r="D68" s="7" t="s">
        <v>227</v>
      </c>
      <c r="E68" s="7" t="s">
        <v>31</v>
      </c>
      <c r="F68" s="7" t="s">
        <v>21</v>
      </c>
      <c r="G68" s="7" t="s">
        <v>210</v>
      </c>
      <c r="H68" s="8" t="s">
        <v>228</v>
      </c>
      <c r="I68" s="6" t="s">
        <v>24</v>
      </c>
      <c r="J68" s="10">
        <v>99.6</v>
      </c>
      <c r="K68" s="10">
        <v>66.4</v>
      </c>
      <c r="L68" s="10">
        <v>78.4</v>
      </c>
      <c r="M68" s="10">
        <f t="shared" si="1"/>
        <v>71.2</v>
      </c>
      <c r="N68" s="6">
        <f>SUMPRODUCT(($H$3:$H$123=H68)*($M$3:$M$123&gt;M68))+1</f>
        <v>1</v>
      </c>
      <c r="O68" s="10" t="s">
        <v>25</v>
      </c>
      <c r="P68" s="6"/>
    </row>
    <row r="69" s="1" customFormat="1" ht="25" customHeight="1" spans="1:16">
      <c r="A69" s="6">
        <v>67</v>
      </c>
      <c r="B69" s="7" t="s">
        <v>229</v>
      </c>
      <c r="C69" s="7" t="s">
        <v>230</v>
      </c>
      <c r="D69" s="7" t="s">
        <v>231</v>
      </c>
      <c r="E69" s="7" t="s">
        <v>20</v>
      </c>
      <c r="F69" s="7" t="s">
        <v>21</v>
      </c>
      <c r="G69" s="7" t="s">
        <v>210</v>
      </c>
      <c r="H69" s="8" t="s">
        <v>232</v>
      </c>
      <c r="I69" s="6" t="s">
        <v>24</v>
      </c>
      <c r="J69" s="10">
        <v>105.1</v>
      </c>
      <c r="K69" s="10">
        <v>70.07</v>
      </c>
      <c r="L69" s="10">
        <v>75.6</v>
      </c>
      <c r="M69" s="10">
        <f t="shared" si="1"/>
        <v>72.282</v>
      </c>
      <c r="N69" s="6">
        <f>SUMPRODUCT(($H$3:$H$123=H69)*($M$3:$M$123&gt;M69))+1</f>
        <v>1</v>
      </c>
      <c r="O69" s="10" t="s">
        <v>25</v>
      </c>
      <c r="P69" s="6"/>
    </row>
    <row r="70" s="1" customFormat="1" ht="25" customHeight="1" spans="1:16">
      <c r="A70" s="6">
        <v>68</v>
      </c>
      <c r="B70" s="7" t="s">
        <v>229</v>
      </c>
      <c r="C70" s="7" t="s">
        <v>233</v>
      </c>
      <c r="D70" s="7" t="s">
        <v>234</v>
      </c>
      <c r="E70" s="7" t="s">
        <v>31</v>
      </c>
      <c r="F70" s="7" t="s">
        <v>21</v>
      </c>
      <c r="G70" s="7" t="s">
        <v>235</v>
      </c>
      <c r="H70" s="8" t="s">
        <v>236</v>
      </c>
      <c r="I70" s="6" t="s">
        <v>24</v>
      </c>
      <c r="J70" s="10">
        <v>92.1</v>
      </c>
      <c r="K70" s="10">
        <v>61.4</v>
      </c>
      <c r="L70" s="10">
        <v>74.6</v>
      </c>
      <c r="M70" s="10">
        <f t="shared" si="1"/>
        <v>66.68</v>
      </c>
      <c r="N70" s="6">
        <f>SUMPRODUCT(($H$3:$H$123=H70)*($M$3:$M$123&gt;M70))+1</f>
        <v>1</v>
      </c>
      <c r="O70" s="10" t="s">
        <v>25</v>
      </c>
      <c r="P70" s="6"/>
    </row>
    <row r="71" s="1" customFormat="1" ht="25" customHeight="1" spans="1:16">
      <c r="A71" s="6">
        <v>69</v>
      </c>
      <c r="B71" s="7" t="s">
        <v>229</v>
      </c>
      <c r="C71" s="7" t="s">
        <v>237</v>
      </c>
      <c r="D71" s="7" t="s">
        <v>238</v>
      </c>
      <c r="E71" s="7" t="s">
        <v>31</v>
      </c>
      <c r="F71" s="7" t="s">
        <v>21</v>
      </c>
      <c r="G71" s="7" t="s">
        <v>235</v>
      </c>
      <c r="H71" s="8" t="s">
        <v>239</v>
      </c>
      <c r="I71" s="6" t="s">
        <v>24</v>
      </c>
      <c r="J71" s="10">
        <v>98.9</v>
      </c>
      <c r="K71" s="10">
        <v>65.93</v>
      </c>
      <c r="L71" s="10">
        <v>74.4</v>
      </c>
      <c r="M71" s="10">
        <f t="shared" si="1"/>
        <v>69.318</v>
      </c>
      <c r="N71" s="6">
        <f>SUMPRODUCT(($H$3:$H$123=H71)*($M$3:$M$123&gt;M71))+1</f>
        <v>1</v>
      </c>
      <c r="O71" s="10" t="s">
        <v>25</v>
      </c>
      <c r="P71" s="6"/>
    </row>
    <row r="72" s="1" customFormat="1" ht="25" customHeight="1" spans="1:16">
      <c r="A72" s="6">
        <v>70</v>
      </c>
      <c r="B72" s="7" t="s">
        <v>229</v>
      </c>
      <c r="C72" s="7" t="s">
        <v>240</v>
      </c>
      <c r="D72" s="7" t="s">
        <v>241</v>
      </c>
      <c r="E72" s="7" t="s">
        <v>20</v>
      </c>
      <c r="F72" s="7" t="s">
        <v>21</v>
      </c>
      <c r="G72" s="7" t="s">
        <v>235</v>
      </c>
      <c r="H72" s="8" t="s">
        <v>242</v>
      </c>
      <c r="I72" s="6" t="s">
        <v>24</v>
      </c>
      <c r="J72" s="10">
        <v>100.4</v>
      </c>
      <c r="K72" s="10">
        <v>66.93</v>
      </c>
      <c r="L72" s="10">
        <v>81.3</v>
      </c>
      <c r="M72" s="10">
        <f t="shared" si="1"/>
        <v>72.678</v>
      </c>
      <c r="N72" s="6">
        <f>SUMPRODUCT(($H$3:$H$123=H72)*($M$3:$M$123&gt;M72))+1</f>
        <v>1</v>
      </c>
      <c r="O72" s="10" t="s">
        <v>25</v>
      </c>
      <c r="P72" s="6"/>
    </row>
    <row r="73" s="1" customFormat="1" ht="25" customHeight="1" spans="1:16">
      <c r="A73" s="6">
        <v>71</v>
      </c>
      <c r="B73" s="7" t="s">
        <v>229</v>
      </c>
      <c r="C73" s="7" t="s">
        <v>243</v>
      </c>
      <c r="D73" s="7" t="s">
        <v>244</v>
      </c>
      <c r="E73" s="7" t="s">
        <v>20</v>
      </c>
      <c r="F73" s="7" t="s">
        <v>21</v>
      </c>
      <c r="G73" s="7" t="s">
        <v>235</v>
      </c>
      <c r="H73" s="8" t="s">
        <v>245</v>
      </c>
      <c r="I73" s="6" t="s">
        <v>24</v>
      </c>
      <c r="J73" s="10">
        <v>89.5</v>
      </c>
      <c r="K73" s="10">
        <v>59.67</v>
      </c>
      <c r="L73" s="10">
        <v>79.2</v>
      </c>
      <c r="M73" s="10">
        <f t="shared" si="1"/>
        <v>67.482</v>
      </c>
      <c r="N73" s="6">
        <f>SUMPRODUCT(($H$3:$H$123=H73)*($M$3:$M$123&gt;M73))+1</f>
        <v>1</v>
      </c>
      <c r="O73" s="10" t="s">
        <v>25</v>
      </c>
      <c r="P73" s="6"/>
    </row>
    <row r="74" s="1" customFormat="1" ht="25" customHeight="1" spans="1:16">
      <c r="A74" s="6">
        <v>72</v>
      </c>
      <c r="B74" s="7" t="s">
        <v>229</v>
      </c>
      <c r="C74" s="7" t="s">
        <v>246</v>
      </c>
      <c r="D74" s="7" t="s">
        <v>247</v>
      </c>
      <c r="E74" s="7" t="s">
        <v>20</v>
      </c>
      <c r="F74" s="7" t="s">
        <v>21</v>
      </c>
      <c r="G74" s="7" t="s">
        <v>235</v>
      </c>
      <c r="H74" s="8" t="s">
        <v>248</v>
      </c>
      <c r="I74" s="6" t="s">
        <v>24</v>
      </c>
      <c r="J74" s="10">
        <v>85.4</v>
      </c>
      <c r="K74" s="10">
        <v>56.93</v>
      </c>
      <c r="L74" s="10">
        <v>73.2</v>
      </c>
      <c r="M74" s="10">
        <f t="shared" si="1"/>
        <v>63.438</v>
      </c>
      <c r="N74" s="6">
        <f>SUMPRODUCT(($H$3:$H$123=H74)*($M$3:$M$123&gt;M74))+1</f>
        <v>1</v>
      </c>
      <c r="O74" s="10" t="s">
        <v>25</v>
      </c>
      <c r="P74" s="6"/>
    </row>
    <row r="75" s="1" customFormat="1" ht="25" customHeight="1" spans="1:16">
      <c r="A75" s="6">
        <v>73</v>
      </c>
      <c r="B75" s="7" t="s">
        <v>229</v>
      </c>
      <c r="C75" s="7" t="s">
        <v>249</v>
      </c>
      <c r="D75" s="7" t="s">
        <v>250</v>
      </c>
      <c r="E75" s="7" t="s">
        <v>31</v>
      </c>
      <c r="F75" s="7" t="s">
        <v>21</v>
      </c>
      <c r="G75" s="7" t="s">
        <v>235</v>
      </c>
      <c r="H75" s="8" t="s">
        <v>251</v>
      </c>
      <c r="I75" s="6" t="s">
        <v>24</v>
      </c>
      <c r="J75" s="10">
        <v>97.9</v>
      </c>
      <c r="K75" s="10">
        <v>65.27</v>
      </c>
      <c r="L75" s="10">
        <v>76.6</v>
      </c>
      <c r="M75" s="10">
        <f t="shared" si="1"/>
        <v>69.802</v>
      </c>
      <c r="N75" s="6">
        <f>SUMPRODUCT(($H$3:$H$123=H75)*($M$3:$M$123&gt;M75))+1</f>
        <v>1</v>
      </c>
      <c r="O75" s="10" t="s">
        <v>25</v>
      </c>
      <c r="P75" s="6"/>
    </row>
    <row r="76" s="1" customFormat="1" ht="25" customHeight="1" spans="1:16">
      <c r="A76" s="6">
        <v>74</v>
      </c>
      <c r="B76" s="7" t="s">
        <v>252</v>
      </c>
      <c r="C76" s="7" t="s">
        <v>253</v>
      </c>
      <c r="D76" s="7" t="s">
        <v>254</v>
      </c>
      <c r="E76" s="7" t="s">
        <v>20</v>
      </c>
      <c r="F76" s="7" t="s">
        <v>21</v>
      </c>
      <c r="G76" s="7" t="s">
        <v>235</v>
      </c>
      <c r="H76" s="8" t="s">
        <v>255</v>
      </c>
      <c r="I76" s="6" t="s">
        <v>24</v>
      </c>
      <c r="J76" s="10">
        <v>84.3</v>
      </c>
      <c r="K76" s="10">
        <v>56.2</v>
      </c>
      <c r="L76" s="10">
        <v>73.2</v>
      </c>
      <c r="M76" s="10">
        <f t="shared" si="1"/>
        <v>63</v>
      </c>
      <c r="N76" s="6">
        <f>SUMPRODUCT(($H$3:$H$123=H76)*($M$3:$M$123&gt;M76))+1</f>
        <v>1</v>
      </c>
      <c r="O76" s="10" t="s">
        <v>25</v>
      </c>
      <c r="P76" s="6"/>
    </row>
    <row r="77" s="1" customFormat="1" ht="25" customHeight="1" spans="1:16">
      <c r="A77" s="6">
        <v>75</v>
      </c>
      <c r="B77" s="7" t="s">
        <v>252</v>
      </c>
      <c r="C77" s="7" t="s">
        <v>256</v>
      </c>
      <c r="D77" s="7" t="s">
        <v>257</v>
      </c>
      <c r="E77" s="7" t="s">
        <v>31</v>
      </c>
      <c r="F77" s="7" t="s">
        <v>21</v>
      </c>
      <c r="G77" s="7" t="s">
        <v>235</v>
      </c>
      <c r="H77" s="8" t="s">
        <v>258</v>
      </c>
      <c r="I77" s="6" t="s">
        <v>24</v>
      </c>
      <c r="J77" s="10">
        <v>101.4</v>
      </c>
      <c r="K77" s="10">
        <v>67.6</v>
      </c>
      <c r="L77" s="10">
        <v>79.8</v>
      </c>
      <c r="M77" s="10">
        <f t="shared" si="1"/>
        <v>72.48</v>
      </c>
      <c r="N77" s="6">
        <f>SUMPRODUCT(($H$3:$H$123=H77)*($M$3:$M$123&gt;M77))+1</f>
        <v>1</v>
      </c>
      <c r="O77" s="10" t="s">
        <v>25</v>
      </c>
      <c r="P77" s="6"/>
    </row>
    <row r="78" s="1" customFormat="1" ht="25" customHeight="1" spans="1:16">
      <c r="A78" s="6">
        <v>76</v>
      </c>
      <c r="B78" s="7" t="s">
        <v>252</v>
      </c>
      <c r="C78" s="7" t="s">
        <v>259</v>
      </c>
      <c r="D78" s="7" t="s">
        <v>260</v>
      </c>
      <c r="E78" s="7" t="s">
        <v>31</v>
      </c>
      <c r="F78" s="7" t="s">
        <v>21</v>
      </c>
      <c r="G78" s="7" t="s">
        <v>235</v>
      </c>
      <c r="H78" s="8" t="s">
        <v>261</v>
      </c>
      <c r="I78" s="6" t="s">
        <v>24</v>
      </c>
      <c r="J78" s="10">
        <v>97.1</v>
      </c>
      <c r="K78" s="10">
        <v>64.73</v>
      </c>
      <c r="L78" s="10">
        <v>80.8</v>
      </c>
      <c r="M78" s="10">
        <f t="shared" si="1"/>
        <v>71.158</v>
      </c>
      <c r="N78" s="6">
        <f>SUMPRODUCT(($H$3:$H$123=H78)*($M$3:$M$123&gt;M78))+1</f>
        <v>1</v>
      </c>
      <c r="O78" s="10" t="s">
        <v>25</v>
      </c>
      <c r="P78" s="6"/>
    </row>
    <row r="79" s="1" customFormat="1" ht="25" customHeight="1" spans="1:16">
      <c r="A79" s="6">
        <v>77</v>
      </c>
      <c r="B79" s="7" t="s">
        <v>252</v>
      </c>
      <c r="C79" s="7" t="s">
        <v>262</v>
      </c>
      <c r="D79" s="7" t="s">
        <v>263</v>
      </c>
      <c r="E79" s="7" t="s">
        <v>20</v>
      </c>
      <c r="F79" s="7" t="s">
        <v>21</v>
      </c>
      <c r="G79" s="7" t="s">
        <v>235</v>
      </c>
      <c r="H79" s="8" t="s">
        <v>264</v>
      </c>
      <c r="I79" s="6" t="s">
        <v>24</v>
      </c>
      <c r="J79" s="10">
        <v>93.3</v>
      </c>
      <c r="K79" s="10">
        <v>62.2</v>
      </c>
      <c r="L79" s="10">
        <v>81.4</v>
      </c>
      <c r="M79" s="10">
        <f t="shared" si="1"/>
        <v>69.88</v>
      </c>
      <c r="N79" s="6">
        <f>SUMPRODUCT(($H$3:$H$123=H79)*($M$3:$M$123&gt;M79))+1</f>
        <v>1</v>
      </c>
      <c r="O79" s="10" t="s">
        <v>25</v>
      </c>
      <c r="P79" s="6"/>
    </row>
    <row r="80" s="1" customFormat="1" ht="25" customHeight="1" spans="1:16">
      <c r="A80" s="6">
        <v>78</v>
      </c>
      <c r="B80" s="7" t="s">
        <v>252</v>
      </c>
      <c r="C80" s="7" t="s">
        <v>265</v>
      </c>
      <c r="D80" s="7" t="s">
        <v>266</v>
      </c>
      <c r="E80" s="7" t="s">
        <v>20</v>
      </c>
      <c r="F80" s="7" t="s">
        <v>21</v>
      </c>
      <c r="G80" s="7" t="s">
        <v>235</v>
      </c>
      <c r="H80" s="8" t="s">
        <v>267</v>
      </c>
      <c r="I80" s="6" t="s">
        <v>24</v>
      </c>
      <c r="J80" s="10">
        <v>90.6</v>
      </c>
      <c r="K80" s="10">
        <v>60.4</v>
      </c>
      <c r="L80" s="10">
        <v>72.6</v>
      </c>
      <c r="M80" s="10">
        <f t="shared" si="1"/>
        <v>65.28</v>
      </c>
      <c r="N80" s="6">
        <f>SUMPRODUCT(($H$3:$H$123=H80)*($M$3:$M$123&gt;M80))+1</f>
        <v>1</v>
      </c>
      <c r="O80" s="10" t="s">
        <v>25</v>
      </c>
      <c r="P80" s="6"/>
    </row>
    <row r="81" s="1" customFormat="1" ht="25" customHeight="1" spans="1:16">
      <c r="A81" s="6">
        <v>79</v>
      </c>
      <c r="B81" s="7" t="s">
        <v>252</v>
      </c>
      <c r="C81" s="7" t="s">
        <v>268</v>
      </c>
      <c r="D81" s="7" t="s">
        <v>269</v>
      </c>
      <c r="E81" s="7" t="s">
        <v>31</v>
      </c>
      <c r="F81" s="7" t="s">
        <v>21</v>
      </c>
      <c r="G81" s="7" t="s">
        <v>270</v>
      </c>
      <c r="H81" s="8" t="s">
        <v>271</v>
      </c>
      <c r="I81" s="6" t="s">
        <v>24</v>
      </c>
      <c r="J81" s="10">
        <v>93.9</v>
      </c>
      <c r="K81" s="10">
        <v>62.6</v>
      </c>
      <c r="L81" s="10">
        <v>82.6</v>
      </c>
      <c r="M81" s="10">
        <f t="shared" si="1"/>
        <v>70.6</v>
      </c>
      <c r="N81" s="6">
        <f>SUMPRODUCT(($H$3:$H$123=H81)*($M$3:$M$123&gt;M81))+1</f>
        <v>1</v>
      </c>
      <c r="O81" s="10" t="s">
        <v>25</v>
      </c>
      <c r="P81" s="6"/>
    </row>
    <row r="82" s="1" customFormat="1" ht="25" customHeight="1" spans="1:16">
      <c r="A82" s="6">
        <v>80</v>
      </c>
      <c r="B82" s="7" t="s">
        <v>252</v>
      </c>
      <c r="C82" s="7" t="s">
        <v>272</v>
      </c>
      <c r="D82" s="7" t="s">
        <v>273</v>
      </c>
      <c r="E82" s="7" t="s">
        <v>20</v>
      </c>
      <c r="F82" s="7" t="s">
        <v>21</v>
      </c>
      <c r="G82" s="7" t="s">
        <v>270</v>
      </c>
      <c r="H82" s="8" t="s">
        <v>274</v>
      </c>
      <c r="I82" s="6" t="s">
        <v>24</v>
      </c>
      <c r="J82" s="10">
        <v>101.2</v>
      </c>
      <c r="K82" s="10">
        <v>67.47</v>
      </c>
      <c r="L82" s="10">
        <v>77.6</v>
      </c>
      <c r="M82" s="10">
        <f t="shared" si="1"/>
        <v>71.522</v>
      </c>
      <c r="N82" s="6">
        <f>SUMPRODUCT(($H$3:$H$123=H82)*($M$3:$M$123&gt;M82))+1</f>
        <v>1</v>
      </c>
      <c r="O82" s="10" t="s">
        <v>25</v>
      </c>
      <c r="P82" s="6"/>
    </row>
    <row r="83" s="1" customFormat="1" ht="25" customHeight="1" spans="1:16">
      <c r="A83" s="6">
        <v>81</v>
      </c>
      <c r="B83" s="7" t="s">
        <v>275</v>
      </c>
      <c r="C83" s="7" t="s">
        <v>276</v>
      </c>
      <c r="D83" s="7" t="s">
        <v>277</v>
      </c>
      <c r="E83" s="7" t="s">
        <v>20</v>
      </c>
      <c r="F83" s="7" t="s">
        <v>21</v>
      </c>
      <c r="G83" s="7" t="s">
        <v>270</v>
      </c>
      <c r="H83" s="8" t="s">
        <v>278</v>
      </c>
      <c r="I83" s="6" t="s">
        <v>24</v>
      </c>
      <c r="J83" s="10">
        <v>96.3</v>
      </c>
      <c r="K83" s="10">
        <v>64.2</v>
      </c>
      <c r="L83" s="10">
        <v>71.2</v>
      </c>
      <c r="M83" s="10">
        <f t="shared" si="1"/>
        <v>67</v>
      </c>
      <c r="N83" s="6">
        <f>SUMPRODUCT(($H$3:$H$123=H83)*($M$3:$M$123&gt;M83))+1</f>
        <v>1</v>
      </c>
      <c r="O83" s="10" t="s">
        <v>25</v>
      </c>
      <c r="P83" s="6"/>
    </row>
    <row r="84" s="1" customFormat="1" ht="25" customHeight="1" spans="1:16">
      <c r="A84" s="6">
        <v>82</v>
      </c>
      <c r="B84" s="7" t="s">
        <v>275</v>
      </c>
      <c r="C84" s="7" t="s">
        <v>279</v>
      </c>
      <c r="D84" s="7" t="s">
        <v>280</v>
      </c>
      <c r="E84" s="7" t="s">
        <v>20</v>
      </c>
      <c r="F84" s="7" t="s">
        <v>21</v>
      </c>
      <c r="G84" s="7" t="s">
        <v>270</v>
      </c>
      <c r="H84" s="8" t="s">
        <v>281</v>
      </c>
      <c r="I84" s="6" t="s">
        <v>24</v>
      </c>
      <c r="J84" s="10">
        <v>85</v>
      </c>
      <c r="K84" s="10">
        <v>56.67</v>
      </c>
      <c r="L84" s="10">
        <v>77</v>
      </c>
      <c r="M84" s="10">
        <f t="shared" si="1"/>
        <v>64.802</v>
      </c>
      <c r="N84" s="6">
        <f>SUMPRODUCT(($H$3:$H$123=H84)*($M$3:$M$123&gt;M84))+1</f>
        <v>1</v>
      </c>
      <c r="O84" s="10" t="s">
        <v>25</v>
      </c>
      <c r="P84" s="6"/>
    </row>
    <row r="85" s="1" customFormat="1" ht="25" customHeight="1" spans="1:16">
      <c r="A85" s="6">
        <v>83</v>
      </c>
      <c r="B85" s="7" t="s">
        <v>275</v>
      </c>
      <c r="C85" s="7" t="s">
        <v>282</v>
      </c>
      <c r="D85" s="7" t="s">
        <v>283</v>
      </c>
      <c r="E85" s="7" t="s">
        <v>20</v>
      </c>
      <c r="F85" s="7" t="s">
        <v>21</v>
      </c>
      <c r="G85" s="7" t="s">
        <v>270</v>
      </c>
      <c r="H85" s="8" t="s">
        <v>284</v>
      </c>
      <c r="I85" s="6" t="s">
        <v>24</v>
      </c>
      <c r="J85" s="10">
        <v>99.8</v>
      </c>
      <c r="K85" s="10">
        <v>66.53</v>
      </c>
      <c r="L85" s="10">
        <v>65.2</v>
      </c>
      <c r="M85" s="10">
        <f t="shared" si="1"/>
        <v>65.998</v>
      </c>
      <c r="N85" s="6">
        <f>SUMPRODUCT(($H$3:$H$123=H85)*($M$3:$M$123&gt;M85))+1</f>
        <v>1</v>
      </c>
      <c r="O85" s="10" t="s">
        <v>25</v>
      </c>
      <c r="P85" s="6"/>
    </row>
    <row r="86" s="1" customFormat="1" ht="25" customHeight="1" spans="1:16">
      <c r="A86" s="6">
        <v>84</v>
      </c>
      <c r="B86" s="7" t="s">
        <v>275</v>
      </c>
      <c r="C86" s="7" t="s">
        <v>285</v>
      </c>
      <c r="D86" s="7" t="s">
        <v>286</v>
      </c>
      <c r="E86" s="7" t="s">
        <v>31</v>
      </c>
      <c r="F86" s="7" t="s">
        <v>21</v>
      </c>
      <c r="G86" s="7" t="s">
        <v>270</v>
      </c>
      <c r="H86" s="8" t="s">
        <v>287</v>
      </c>
      <c r="I86" s="6" t="s">
        <v>24</v>
      </c>
      <c r="J86" s="10">
        <v>102.2</v>
      </c>
      <c r="K86" s="10">
        <v>68.13</v>
      </c>
      <c r="L86" s="10">
        <v>79</v>
      </c>
      <c r="M86" s="10">
        <f t="shared" si="1"/>
        <v>72.478</v>
      </c>
      <c r="N86" s="6">
        <f>SUMPRODUCT(($H$3:$H$123=H86)*($M$3:$M$123&gt;M86))+1</f>
        <v>1</v>
      </c>
      <c r="O86" s="10" t="s">
        <v>25</v>
      </c>
      <c r="P86" s="6"/>
    </row>
    <row r="87" s="1" customFormat="1" ht="25" customHeight="1" spans="1:16">
      <c r="A87" s="6">
        <v>85</v>
      </c>
      <c r="B87" s="7" t="s">
        <v>275</v>
      </c>
      <c r="C87" s="7" t="s">
        <v>288</v>
      </c>
      <c r="D87" s="7" t="s">
        <v>289</v>
      </c>
      <c r="E87" s="7" t="s">
        <v>31</v>
      </c>
      <c r="F87" s="7" t="s">
        <v>21</v>
      </c>
      <c r="G87" s="7" t="s">
        <v>270</v>
      </c>
      <c r="H87" s="8" t="s">
        <v>290</v>
      </c>
      <c r="I87" s="6" t="s">
        <v>24</v>
      </c>
      <c r="J87" s="10">
        <v>96.8</v>
      </c>
      <c r="K87" s="10">
        <v>64.53</v>
      </c>
      <c r="L87" s="10">
        <v>70.4</v>
      </c>
      <c r="M87" s="10">
        <f t="shared" si="1"/>
        <v>66.878</v>
      </c>
      <c r="N87" s="6">
        <f>SUMPRODUCT(($H$3:$H$123=H87)*($M$3:$M$123&gt;M87))+1</f>
        <v>1</v>
      </c>
      <c r="O87" s="10" t="s">
        <v>25</v>
      </c>
      <c r="P87" s="6"/>
    </row>
    <row r="88" s="1" customFormat="1" ht="25" customHeight="1" spans="1:16">
      <c r="A88" s="6">
        <v>86</v>
      </c>
      <c r="B88" s="7" t="s">
        <v>275</v>
      </c>
      <c r="C88" s="7" t="s">
        <v>291</v>
      </c>
      <c r="D88" s="7" t="s">
        <v>292</v>
      </c>
      <c r="E88" s="7" t="s">
        <v>20</v>
      </c>
      <c r="F88" s="7" t="s">
        <v>21</v>
      </c>
      <c r="G88" s="7" t="s">
        <v>270</v>
      </c>
      <c r="H88" s="8" t="s">
        <v>293</v>
      </c>
      <c r="I88" s="6" t="s">
        <v>24</v>
      </c>
      <c r="J88" s="10">
        <v>91.8</v>
      </c>
      <c r="K88" s="10">
        <v>61.2</v>
      </c>
      <c r="L88" s="10">
        <v>70.8</v>
      </c>
      <c r="M88" s="10">
        <f t="shared" si="1"/>
        <v>65.04</v>
      </c>
      <c r="N88" s="6">
        <f>SUMPRODUCT(($H$3:$H$123=H88)*($M$3:$M$123&gt;M88))+1</f>
        <v>1</v>
      </c>
      <c r="O88" s="10" t="s">
        <v>25</v>
      </c>
      <c r="P88" s="6"/>
    </row>
    <row r="89" s="1" customFormat="1" ht="25" customHeight="1" spans="1:16">
      <c r="A89" s="6">
        <v>87</v>
      </c>
      <c r="B89" s="7" t="s">
        <v>275</v>
      </c>
      <c r="C89" s="7" t="s">
        <v>294</v>
      </c>
      <c r="D89" s="7" t="s">
        <v>295</v>
      </c>
      <c r="E89" s="7" t="s">
        <v>20</v>
      </c>
      <c r="F89" s="7" t="s">
        <v>21</v>
      </c>
      <c r="G89" s="7" t="s">
        <v>270</v>
      </c>
      <c r="H89" s="8" t="s">
        <v>296</v>
      </c>
      <c r="I89" s="6" t="s">
        <v>24</v>
      </c>
      <c r="J89" s="10">
        <v>91.8</v>
      </c>
      <c r="K89" s="10">
        <v>61.2</v>
      </c>
      <c r="L89" s="10">
        <v>71</v>
      </c>
      <c r="M89" s="10">
        <f t="shared" si="1"/>
        <v>65.12</v>
      </c>
      <c r="N89" s="6">
        <f>SUMPRODUCT(($H$3:$H$123=H89)*($M$3:$M$123&gt;M89))+1</f>
        <v>1</v>
      </c>
      <c r="O89" s="10" t="s">
        <v>25</v>
      </c>
      <c r="P89" s="6"/>
    </row>
    <row r="90" s="1" customFormat="1" ht="25" customHeight="1" spans="1:16">
      <c r="A90" s="6">
        <v>88</v>
      </c>
      <c r="B90" s="7" t="s">
        <v>297</v>
      </c>
      <c r="C90" s="7" t="s">
        <v>298</v>
      </c>
      <c r="D90" s="7" t="s">
        <v>299</v>
      </c>
      <c r="E90" s="7" t="s">
        <v>31</v>
      </c>
      <c r="F90" s="7" t="s">
        <v>21</v>
      </c>
      <c r="G90" s="7" t="s">
        <v>270</v>
      </c>
      <c r="H90" s="8" t="s">
        <v>300</v>
      </c>
      <c r="I90" s="6" t="s">
        <v>24</v>
      </c>
      <c r="J90" s="10">
        <v>86.8</v>
      </c>
      <c r="K90" s="10">
        <v>57.87</v>
      </c>
      <c r="L90" s="10">
        <v>64.6</v>
      </c>
      <c r="M90" s="10">
        <f t="shared" si="1"/>
        <v>60.562</v>
      </c>
      <c r="N90" s="6">
        <f>SUMPRODUCT(($H$3:$H$123=H90)*($M$3:$M$123&gt;M90))+1</f>
        <v>1</v>
      </c>
      <c r="O90" s="10" t="s">
        <v>25</v>
      </c>
      <c r="P90" s="6"/>
    </row>
    <row r="91" s="1" customFormat="1" ht="25" customHeight="1" spans="1:16">
      <c r="A91" s="6">
        <v>89</v>
      </c>
      <c r="B91" s="7" t="s">
        <v>297</v>
      </c>
      <c r="C91" s="7" t="s">
        <v>301</v>
      </c>
      <c r="D91" s="7" t="s">
        <v>302</v>
      </c>
      <c r="E91" s="7" t="s">
        <v>20</v>
      </c>
      <c r="F91" s="7" t="s">
        <v>21</v>
      </c>
      <c r="G91" s="7" t="s">
        <v>303</v>
      </c>
      <c r="H91" s="8" t="s">
        <v>304</v>
      </c>
      <c r="I91" s="6" t="s">
        <v>24</v>
      </c>
      <c r="J91" s="10">
        <v>92.6</v>
      </c>
      <c r="K91" s="10">
        <v>61.73</v>
      </c>
      <c r="L91" s="10">
        <v>76.8</v>
      </c>
      <c r="M91" s="10">
        <f t="shared" si="1"/>
        <v>67.758</v>
      </c>
      <c r="N91" s="6">
        <f>SUMPRODUCT(($H$3:$H$123=H91)*($M$3:$M$123&gt;M91))+1</f>
        <v>1</v>
      </c>
      <c r="O91" s="10" t="s">
        <v>25</v>
      </c>
      <c r="P91" s="6"/>
    </row>
    <row r="92" s="1" customFormat="1" ht="25" customHeight="1" spans="1:16">
      <c r="A92" s="6">
        <v>90</v>
      </c>
      <c r="B92" s="7" t="s">
        <v>297</v>
      </c>
      <c r="C92" s="7" t="s">
        <v>305</v>
      </c>
      <c r="D92" s="7" t="s">
        <v>306</v>
      </c>
      <c r="E92" s="7" t="s">
        <v>20</v>
      </c>
      <c r="F92" s="7" t="s">
        <v>21</v>
      </c>
      <c r="G92" s="7" t="s">
        <v>303</v>
      </c>
      <c r="H92" s="8" t="s">
        <v>307</v>
      </c>
      <c r="I92" s="6" t="s">
        <v>24</v>
      </c>
      <c r="J92" s="10">
        <v>97.8</v>
      </c>
      <c r="K92" s="10">
        <v>65.2</v>
      </c>
      <c r="L92" s="10">
        <v>73.6</v>
      </c>
      <c r="M92" s="10">
        <f t="shared" si="1"/>
        <v>68.56</v>
      </c>
      <c r="N92" s="6">
        <f>SUMPRODUCT(($H$3:$H$123=H92)*($M$3:$M$123&gt;M92))+1</f>
        <v>1</v>
      </c>
      <c r="O92" s="10" t="s">
        <v>25</v>
      </c>
      <c r="P92" s="6"/>
    </row>
    <row r="93" s="1" customFormat="1" ht="25" customHeight="1" spans="1:16">
      <c r="A93" s="6">
        <v>91</v>
      </c>
      <c r="B93" s="7" t="s">
        <v>297</v>
      </c>
      <c r="C93" s="7" t="s">
        <v>308</v>
      </c>
      <c r="D93" s="7" t="s">
        <v>309</v>
      </c>
      <c r="E93" s="7" t="s">
        <v>31</v>
      </c>
      <c r="F93" s="7" t="s">
        <v>21</v>
      </c>
      <c r="G93" s="7" t="s">
        <v>303</v>
      </c>
      <c r="H93" s="8" t="s">
        <v>310</v>
      </c>
      <c r="I93" s="6" t="s">
        <v>24</v>
      </c>
      <c r="J93" s="10">
        <v>91.2</v>
      </c>
      <c r="K93" s="10">
        <v>60.8</v>
      </c>
      <c r="L93" s="10">
        <v>75.8</v>
      </c>
      <c r="M93" s="10">
        <f t="shared" si="1"/>
        <v>66.8</v>
      </c>
      <c r="N93" s="6">
        <f>SUMPRODUCT(($H$3:$H$123=H93)*($M$3:$M$123&gt;M93))+1</f>
        <v>1</v>
      </c>
      <c r="O93" s="10" t="s">
        <v>25</v>
      </c>
      <c r="P93" s="6"/>
    </row>
    <row r="94" s="1" customFormat="1" ht="25" customHeight="1" spans="1:16">
      <c r="A94" s="6">
        <v>92</v>
      </c>
      <c r="B94" s="7" t="s">
        <v>297</v>
      </c>
      <c r="C94" s="7" t="s">
        <v>311</v>
      </c>
      <c r="D94" s="7" t="s">
        <v>312</v>
      </c>
      <c r="E94" s="7" t="s">
        <v>31</v>
      </c>
      <c r="F94" s="7" t="s">
        <v>21</v>
      </c>
      <c r="G94" s="7" t="s">
        <v>303</v>
      </c>
      <c r="H94" s="8" t="s">
        <v>313</v>
      </c>
      <c r="I94" s="6" t="s">
        <v>24</v>
      </c>
      <c r="J94" s="10">
        <v>69.3</v>
      </c>
      <c r="K94" s="10">
        <v>46.2</v>
      </c>
      <c r="L94" s="10">
        <v>68.6</v>
      </c>
      <c r="M94" s="10">
        <f t="shared" si="1"/>
        <v>55.16</v>
      </c>
      <c r="N94" s="6">
        <f>SUMPRODUCT(($H$3:$H$123=H94)*($M$3:$M$123&gt;M94))+1</f>
        <v>1</v>
      </c>
      <c r="O94" s="10" t="s">
        <v>25</v>
      </c>
      <c r="P94" s="6"/>
    </row>
    <row r="95" s="1" customFormat="1" ht="25" customHeight="1" spans="1:16">
      <c r="A95" s="6">
        <v>93</v>
      </c>
      <c r="B95" s="7" t="s">
        <v>297</v>
      </c>
      <c r="C95" s="7" t="s">
        <v>314</v>
      </c>
      <c r="D95" s="7" t="s">
        <v>315</v>
      </c>
      <c r="E95" s="7" t="s">
        <v>31</v>
      </c>
      <c r="F95" s="7" t="s">
        <v>21</v>
      </c>
      <c r="G95" s="7" t="s">
        <v>316</v>
      </c>
      <c r="H95" s="8" t="s">
        <v>317</v>
      </c>
      <c r="I95" s="6" t="s">
        <v>61</v>
      </c>
      <c r="J95" s="10">
        <v>85.6</v>
      </c>
      <c r="K95" s="10">
        <v>57.07</v>
      </c>
      <c r="L95" s="10">
        <v>63.4</v>
      </c>
      <c r="M95" s="10">
        <f t="shared" si="1"/>
        <v>59.602</v>
      </c>
      <c r="N95" s="6">
        <f>SUMPRODUCT(($H$3:$H$123=H95)*($M$3:$M$123&gt;M95))+1</f>
        <v>2</v>
      </c>
      <c r="O95" s="10" t="s">
        <v>25</v>
      </c>
      <c r="P95" s="6"/>
    </row>
    <row r="96" s="1" customFormat="1" ht="25" customHeight="1" spans="1:16">
      <c r="A96" s="6">
        <v>94</v>
      </c>
      <c r="B96" s="7" t="s">
        <v>297</v>
      </c>
      <c r="C96" s="7" t="s">
        <v>318</v>
      </c>
      <c r="D96" s="7" t="s">
        <v>319</v>
      </c>
      <c r="E96" s="7" t="s">
        <v>31</v>
      </c>
      <c r="F96" s="7" t="s">
        <v>21</v>
      </c>
      <c r="G96" s="7" t="s">
        <v>316</v>
      </c>
      <c r="H96" s="8" t="s">
        <v>317</v>
      </c>
      <c r="I96" s="6" t="s">
        <v>61</v>
      </c>
      <c r="J96" s="10">
        <v>81.6</v>
      </c>
      <c r="K96" s="10">
        <v>54.4</v>
      </c>
      <c r="L96" s="10">
        <v>72.8</v>
      </c>
      <c r="M96" s="10">
        <f t="shared" si="1"/>
        <v>61.76</v>
      </c>
      <c r="N96" s="6">
        <f>SUMPRODUCT(($H$3:$H$123=H96)*($M$3:$M$123&gt;M96))+1</f>
        <v>1</v>
      </c>
      <c r="O96" s="10" t="s">
        <v>25</v>
      </c>
      <c r="P96" s="6"/>
    </row>
    <row r="97" s="1" customFormat="1" ht="25" customHeight="1" spans="1:16">
      <c r="A97" s="6">
        <v>95</v>
      </c>
      <c r="B97" s="7" t="s">
        <v>297</v>
      </c>
      <c r="C97" s="7" t="s">
        <v>320</v>
      </c>
      <c r="D97" s="7" t="s">
        <v>321</v>
      </c>
      <c r="E97" s="7" t="s">
        <v>31</v>
      </c>
      <c r="F97" s="7" t="s">
        <v>21</v>
      </c>
      <c r="G97" s="7" t="s">
        <v>316</v>
      </c>
      <c r="H97" s="8" t="s">
        <v>322</v>
      </c>
      <c r="I97" s="6" t="s">
        <v>61</v>
      </c>
      <c r="J97" s="10">
        <v>86.7</v>
      </c>
      <c r="K97" s="10">
        <v>57.8</v>
      </c>
      <c r="L97" s="10">
        <v>64.2</v>
      </c>
      <c r="M97" s="10">
        <f t="shared" si="1"/>
        <v>60.36</v>
      </c>
      <c r="N97" s="6">
        <f>SUMPRODUCT(($H$3:$H$123=H97)*($M$3:$M$123&gt;M97))+1</f>
        <v>2</v>
      </c>
      <c r="O97" s="10" t="s">
        <v>25</v>
      </c>
      <c r="P97" s="6"/>
    </row>
    <row r="98" s="1" customFormat="1" ht="25" customHeight="1" spans="1:16">
      <c r="A98" s="6">
        <v>96</v>
      </c>
      <c r="B98" s="7" t="s">
        <v>297</v>
      </c>
      <c r="C98" s="7" t="s">
        <v>323</v>
      </c>
      <c r="D98" s="7" t="s">
        <v>324</v>
      </c>
      <c r="E98" s="7" t="s">
        <v>31</v>
      </c>
      <c r="F98" s="7" t="s">
        <v>21</v>
      </c>
      <c r="G98" s="7" t="s">
        <v>316</v>
      </c>
      <c r="H98" s="8" t="s">
        <v>322</v>
      </c>
      <c r="I98" s="6" t="s">
        <v>61</v>
      </c>
      <c r="J98" s="10">
        <v>74.6</v>
      </c>
      <c r="K98" s="10">
        <v>49.73</v>
      </c>
      <c r="L98" s="10">
        <v>80</v>
      </c>
      <c r="M98" s="10">
        <f t="shared" si="1"/>
        <v>61.838</v>
      </c>
      <c r="N98" s="6">
        <f>SUMPRODUCT(($H$3:$H$123=H98)*($M$3:$M$123&gt;M98))+1</f>
        <v>1</v>
      </c>
      <c r="O98" s="10" t="s">
        <v>25</v>
      </c>
      <c r="P98" s="6"/>
    </row>
    <row r="99" s="1" customFormat="1" ht="25" customHeight="1" spans="1:16">
      <c r="A99" s="6">
        <v>97</v>
      </c>
      <c r="B99" s="7" t="s">
        <v>325</v>
      </c>
      <c r="C99" s="7" t="s">
        <v>326</v>
      </c>
      <c r="D99" s="7" t="s">
        <v>327</v>
      </c>
      <c r="E99" s="7" t="s">
        <v>31</v>
      </c>
      <c r="F99" s="7" t="s">
        <v>21</v>
      </c>
      <c r="G99" s="7" t="s">
        <v>316</v>
      </c>
      <c r="H99" s="8" t="s">
        <v>328</v>
      </c>
      <c r="I99" s="6" t="s">
        <v>24</v>
      </c>
      <c r="J99" s="10">
        <v>67.9</v>
      </c>
      <c r="K99" s="10">
        <v>45.27</v>
      </c>
      <c r="L99" s="10">
        <v>65</v>
      </c>
      <c r="M99" s="10">
        <f t="shared" si="1"/>
        <v>53.162</v>
      </c>
      <c r="N99" s="6">
        <f>SUMPRODUCT(($H$3:$H$123=H99)*($M$3:$M$123&gt;M99))+1</f>
        <v>1</v>
      </c>
      <c r="O99" s="10" t="s">
        <v>25</v>
      </c>
      <c r="P99" s="6"/>
    </row>
    <row r="100" s="1" customFormat="1" ht="25" customHeight="1" spans="1:16">
      <c r="A100" s="6">
        <v>98</v>
      </c>
      <c r="B100" s="7" t="s">
        <v>325</v>
      </c>
      <c r="C100" s="7" t="s">
        <v>329</v>
      </c>
      <c r="D100" s="7" t="s">
        <v>330</v>
      </c>
      <c r="E100" s="7" t="s">
        <v>31</v>
      </c>
      <c r="F100" s="7" t="s">
        <v>21</v>
      </c>
      <c r="G100" s="7" t="s">
        <v>316</v>
      </c>
      <c r="H100" s="8" t="s">
        <v>331</v>
      </c>
      <c r="I100" s="6" t="s">
        <v>24</v>
      </c>
      <c r="J100" s="10">
        <v>92.8</v>
      </c>
      <c r="K100" s="10">
        <v>61.87</v>
      </c>
      <c r="L100" s="10">
        <v>64.4</v>
      </c>
      <c r="M100" s="10">
        <f t="shared" si="1"/>
        <v>62.882</v>
      </c>
      <c r="N100" s="6">
        <f>SUMPRODUCT(($H$3:$H$123=H100)*($M$3:$M$123&gt;M100))+1</f>
        <v>1</v>
      </c>
      <c r="O100" s="10" t="s">
        <v>25</v>
      </c>
      <c r="P100" s="6"/>
    </row>
    <row r="101" s="1" customFormat="1" ht="25" customHeight="1" spans="1:16">
      <c r="A101" s="6">
        <v>99</v>
      </c>
      <c r="B101" s="7" t="s">
        <v>325</v>
      </c>
      <c r="C101" s="7" t="s">
        <v>332</v>
      </c>
      <c r="D101" s="7" t="s">
        <v>333</v>
      </c>
      <c r="E101" s="7" t="s">
        <v>31</v>
      </c>
      <c r="F101" s="7" t="s">
        <v>21</v>
      </c>
      <c r="G101" s="7" t="s">
        <v>316</v>
      </c>
      <c r="H101" s="8" t="s">
        <v>334</v>
      </c>
      <c r="I101" s="6" t="s">
        <v>24</v>
      </c>
      <c r="J101" s="10">
        <v>83.1</v>
      </c>
      <c r="K101" s="10">
        <v>55.4</v>
      </c>
      <c r="L101" s="10">
        <v>74.2</v>
      </c>
      <c r="M101" s="10">
        <f t="shared" si="1"/>
        <v>62.92</v>
      </c>
      <c r="N101" s="6">
        <f>SUMPRODUCT(($H$3:$H$123=H101)*($M$3:$M$123&gt;M101))+1</f>
        <v>1</v>
      </c>
      <c r="O101" s="10" t="s">
        <v>25</v>
      </c>
      <c r="P101" s="6"/>
    </row>
    <row r="102" s="1" customFormat="1" ht="25" customHeight="1" spans="1:16">
      <c r="A102" s="6">
        <v>100</v>
      </c>
      <c r="B102" s="7" t="s">
        <v>325</v>
      </c>
      <c r="C102" s="7" t="s">
        <v>335</v>
      </c>
      <c r="D102" s="7" t="s">
        <v>336</v>
      </c>
      <c r="E102" s="7" t="s">
        <v>31</v>
      </c>
      <c r="F102" s="7" t="s">
        <v>21</v>
      </c>
      <c r="G102" s="7" t="s">
        <v>316</v>
      </c>
      <c r="H102" s="8" t="s">
        <v>337</v>
      </c>
      <c r="I102" s="6" t="s">
        <v>24</v>
      </c>
      <c r="J102" s="10">
        <v>75.1</v>
      </c>
      <c r="K102" s="10">
        <v>50.07</v>
      </c>
      <c r="L102" s="10">
        <v>69.8</v>
      </c>
      <c r="M102" s="10">
        <f t="shared" si="1"/>
        <v>57.962</v>
      </c>
      <c r="N102" s="6">
        <f>SUMPRODUCT(($H$3:$H$123=H102)*($M$3:$M$123&gt;M102))+1</f>
        <v>1</v>
      </c>
      <c r="O102" s="10" t="s">
        <v>25</v>
      </c>
      <c r="P102" s="6"/>
    </row>
    <row r="103" s="1" customFormat="1" ht="25" customHeight="1" spans="1:16">
      <c r="A103" s="6">
        <v>101</v>
      </c>
      <c r="B103" s="7" t="s">
        <v>325</v>
      </c>
      <c r="C103" s="7" t="s">
        <v>338</v>
      </c>
      <c r="D103" s="7" t="s">
        <v>339</v>
      </c>
      <c r="E103" s="7" t="s">
        <v>31</v>
      </c>
      <c r="F103" s="7" t="s">
        <v>21</v>
      </c>
      <c r="G103" s="7" t="s">
        <v>316</v>
      </c>
      <c r="H103" s="8" t="s">
        <v>340</v>
      </c>
      <c r="I103" s="6" t="s">
        <v>24</v>
      </c>
      <c r="J103" s="10">
        <v>76.2</v>
      </c>
      <c r="K103" s="10">
        <v>50.8</v>
      </c>
      <c r="L103" s="10">
        <v>68.6</v>
      </c>
      <c r="M103" s="10">
        <f t="shared" si="1"/>
        <v>57.92</v>
      </c>
      <c r="N103" s="6">
        <f>SUMPRODUCT(($H$3:$H$123=H103)*($M$3:$M$123&gt;M103))+1</f>
        <v>1</v>
      </c>
      <c r="O103" s="10" t="s">
        <v>25</v>
      </c>
      <c r="P103" s="6"/>
    </row>
    <row r="104" s="1" customFormat="1" ht="25" customHeight="1" spans="1:16">
      <c r="A104" s="6">
        <v>102</v>
      </c>
      <c r="B104" s="7" t="s">
        <v>325</v>
      </c>
      <c r="C104" s="7" t="s">
        <v>341</v>
      </c>
      <c r="D104" s="7" t="s">
        <v>342</v>
      </c>
      <c r="E104" s="7" t="s">
        <v>20</v>
      </c>
      <c r="F104" s="7" t="s">
        <v>21</v>
      </c>
      <c r="G104" s="7" t="s">
        <v>316</v>
      </c>
      <c r="H104" s="8" t="s">
        <v>343</v>
      </c>
      <c r="I104" s="6" t="s">
        <v>61</v>
      </c>
      <c r="J104" s="10">
        <v>76.7</v>
      </c>
      <c r="K104" s="10">
        <v>51.13</v>
      </c>
      <c r="L104" s="10">
        <v>77.2</v>
      </c>
      <c r="M104" s="10">
        <f t="shared" si="1"/>
        <v>61.558</v>
      </c>
      <c r="N104" s="6">
        <f>SUMPRODUCT(($H$3:$H$123=H104)*($M$3:$M$123&gt;M104))+1</f>
        <v>1</v>
      </c>
      <c r="O104" s="10" t="s">
        <v>25</v>
      </c>
      <c r="P104" s="6"/>
    </row>
    <row r="105" s="1" customFormat="1" ht="25" customHeight="1" spans="1:16">
      <c r="A105" s="6">
        <v>103</v>
      </c>
      <c r="B105" s="7" t="s">
        <v>325</v>
      </c>
      <c r="C105" s="7" t="s">
        <v>344</v>
      </c>
      <c r="D105" s="7" t="s">
        <v>345</v>
      </c>
      <c r="E105" s="7" t="s">
        <v>20</v>
      </c>
      <c r="F105" s="7" t="s">
        <v>21</v>
      </c>
      <c r="G105" s="7" t="s">
        <v>316</v>
      </c>
      <c r="H105" s="8" t="s">
        <v>343</v>
      </c>
      <c r="I105" s="6" t="s">
        <v>61</v>
      </c>
      <c r="J105" s="10">
        <v>70.1</v>
      </c>
      <c r="K105" s="10">
        <v>46.73</v>
      </c>
      <c r="L105" s="10">
        <v>69.2</v>
      </c>
      <c r="M105" s="10">
        <f t="shared" si="1"/>
        <v>55.718</v>
      </c>
      <c r="N105" s="6">
        <f>SUMPRODUCT(($H$3:$H$123=H105)*($M$3:$M$123&gt;M105))+1</f>
        <v>2</v>
      </c>
      <c r="O105" s="10" t="s">
        <v>25</v>
      </c>
      <c r="P105" s="6"/>
    </row>
    <row r="106" s="1" customFormat="1" ht="25" customHeight="1" spans="1:16">
      <c r="A106" s="6">
        <v>104</v>
      </c>
      <c r="B106" s="7" t="s">
        <v>325</v>
      </c>
      <c r="C106" s="7" t="s">
        <v>346</v>
      </c>
      <c r="D106" s="7" t="s">
        <v>347</v>
      </c>
      <c r="E106" s="7" t="s">
        <v>20</v>
      </c>
      <c r="F106" s="7" t="s">
        <v>21</v>
      </c>
      <c r="G106" s="7" t="s">
        <v>316</v>
      </c>
      <c r="H106" s="8" t="s">
        <v>348</v>
      </c>
      <c r="I106" s="6" t="s">
        <v>61</v>
      </c>
      <c r="J106" s="10">
        <v>85.1</v>
      </c>
      <c r="K106" s="10">
        <v>56.73</v>
      </c>
      <c r="L106" s="10">
        <v>71.8</v>
      </c>
      <c r="M106" s="10">
        <f t="shared" si="1"/>
        <v>62.758</v>
      </c>
      <c r="N106" s="6">
        <f>SUMPRODUCT(($H$3:$H$123=H106)*($M$3:$M$123&gt;M106))+1</f>
        <v>1</v>
      </c>
      <c r="O106" s="10" t="s">
        <v>25</v>
      </c>
      <c r="P106" s="6"/>
    </row>
    <row r="107" s="1" customFormat="1" ht="25" customHeight="1" spans="1:16">
      <c r="A107" s="6">
        <v>105</v>
      </c>
      <c r="B107" s="7" t="s">
        <v>325</v>
      </c>
      <c r="C107" s="7" t="s">
        <v>349</v>
      </c>
      <c r="D107" s="7" t="s">
        <v>350</v>
      </c>
      <c r="E107" s="7" t="s">
        <v>31</v>
      </c>
      <c r="F107" s="7" t="s">
        <v>21</v>
      </c>
      <c r="G107" s="7" t="s">
        <v>316</v>
      </c>
      <c r="H107" s="8" t="s">
        <v>348</v>
      </c>
      <c r="I107" s="6" t="s">
        <v>61</v>
      </c>
      <c r="J107" s="10">
        <v>80.6</v>
      </c>
      <c r="K107" s="10">
        <v>53.73</v>
      </c>
      <c r="L107" s="10">
        <v>62</v>
      </c>
      <c r="M107" s="10">
        <f t="shared" si="1"/>
        <v>57.038</v>
      </c>
      <c r="N107" s="6">
        <f>SUMPRODUCT(($H$3:$H$123=H107)*($M$3:$M$123&gt;M107))+1</f>
        <v>2</v>
      </c>
      <c r="O107" s="10" t="s">
        <v>25</v>
      </c>
      <c r="P107" s="6"/>
    </row>
    <row r="108" s="1" customFormat="1" ht="25" customHeight="1" spans="1:16">
      <c r="A108" s="6">
        <v>106</v>
      </c>
      <c r="B108" s="7" t="s">
        <v>325</v>
      </c>
      <c r="C108" s="7" t="s">
        <v>351</v>
      </c>
      <c r="D108" s="7" t="s">
        <v>352</v>
      </c>
      <c r="E108" s="7" t="s">
        <v>31</v>
      </c>
      <c r="F108" s="7" t="s">
        <v>21</v>
      </c>
      <c r="G108" s="7" t="s">
        <v>316</v>
      </c>
      <c r="H108" s="8" t="s">
        <v>353</v>
      </c>
      <c r="I108" s="6" t="s">
        <v>24</v>
      </c>
      <c r="J108" s="10">
        <v>77.4</v>
      </c>
      <c r="K108" s="10">
        <v>51.6</v>
      </c>
      <c r="L108" s="10">
        <v>77</v>
      </c>
      <c r="M108" s="10">
        <f t="shared" si="1"/>
        <v>61.76</v>
      </c>
      <c r="N108" s="6">
        <f>SUMPRODUCT(($H$3:$H$123=H108)*($M$3:$M$123&gt;M108))+1</f>
        <v>1</v>
      </c>
      <c r="O108" s="10" t="s">
        <v>25</v>
      </c>
      <c r="P108" s="6"/>
    </row>
    <row r="109" s="1" customFormat="1" ht="25" customHeight="1" spans="1:16">
      <c r="A109" s="6">
        <v>107</v>
      </c>
      <c r="B109" s="7" t="s">
        <v>354</v>
      </c>
      <c r="C109" s="7" t="s">
        <v>355</v>
      </c>
      <c r="D109" s="7" t="s">
        <v>356</v>
      </c>
      <c r="E109" s="7" t="s">
        <v>31</v>
      </c>
      <c r="F109" s="7" t="s">
        <v>21</v>
      </c>
      <c r="G109" s="7" t="s">
        <v>316</v>
      </c>
      <c r="H109" s="8" t="s">
        <v>357</v>
      </c>
      <c r="I109" s="6" t="s">
        <v>61</v>
      </c>
      <c r="J109" s="10">
        <v>76.9</v>
      </c>
      <c r="K109" s="10">
        <v>51.27</v>
      </c>
      <c r="L109" s="10">
        <v>65.2</v>
      </c>
      <c r="M109" s="10">
        <f t="shared" si="1"/>
        <v>56.842</v>
      </c>
      <c r="N109" s="6">
        <f>SUMPRODUCT(($H$3:$H$123=H109)*($M$3:$M$123&gt;M109))+1</f>
        <v>2</v>
      </c>
      <c r="O109" s="10" t="s">
        <v>25</v>
      </c>
      <c r="P109" s="6"/>
    </row>
    <row r="110" s="1" customFormat="1" ht="25" customHeight="1" spans="1:16">
      <c r="A110" s="6">
        <v>108</v>
      </c>
      <c r="B110" s="7" t="s">
        <v>354</v>
      </c>
      <c r="C110" s="7" t="s">
        <v>358</v>
      </c>
      <c r="D110" s="7" t="s">
        <v>359</v>
      </c>
      <c r="E110" s="7" t="s">
        <v>31</v>
      </c>
      <c r="F110" s="7" t="s">
        <v>21</v>
      </c>
      <c r="G110" s="7" t="s">
        <v>316</v>
      </c>
      <c r="H110" s="8" t="s">
        <v>357</v>
      </c>
      <c r="I110" s="6" t="s">
        <v>61</v>
      </c>
      <c r="J110" s="10">
        <v>68.6</v>
      </c>
      <c r="K110" s="10">
        <v>45.73</v>
      </c>
      <c r="L110" s="10">
        <v>77.2</v>
      </c>
      <c r="M110" s="10">
        <f t="shared" si="1"/>
        <v>58.318</v>
      </c>
      <c r="N110" s="6">
        <f>SUMPRODUCT(($H$3:$H$123=H110)*($M$3:$M$123&gt;M110))+1</f>
        <v>1</v>
      </c>
      <c r="O110" s="10" t="s">
        <v>25</v>
      </c>
      <c r="P110" s="6"/>
    </row>
    <row r="111" s="1" customFormat="1" ht="25" customHeight="1" spans="1:16">
      <c r="A111" s="6">
        <v>109</v>
      </c>
      <c r="B111" s="7" t="s">
        <v>354</v>
      </c>
      <c r="C111" s="7" t="s">
        <v>360</v>
      </c>
      <c r="D111" s="7" t="s">
        <v>361</v>
      </c>
      <c r="E111" s="7" t="s">
        <v>20</v>
      </c>
      <c r="F111" s="7" t="s">
        <v>21</v>
      </c>
      <c r="G111" s="7" t="s">
        <v>316</v>
      </c>
      <c r="H111" s="8" t="s">
        <v>362</v>
      </c>
      <c r="I111" s="6" t="s">
        <v>61</v>
      </c>
      <c r="J111" s="10">
        <v>88.6</v>
      </c>
      <c r="K111" s="10">
        <v>59.07</v>
      </c>
      <c r="L111" s="10">
        <v>62.2</v>
      </c>
      <c r="M111" s="10">
        <f t="shared" si="1"/>
        <v>60.322</v>
      </c>
      <c r="N111" s="6">
        <f>SUMPRODUCT(($H$3:$H$123=H111)*($M$3:$M$123&gt;M111))+1</f>
        <v>1</v>
      </c>
      <c r="O111" s="10" t="s">
        <v>25</v>
      </c>
      <c r="P111" s="6"/>
    </row>
    <row r="112" s="1" customFormat="1" ht="25" customHeight="1" spans="1:16">
      <c r="A112" s="6">
        <v>110</v>
      </c>
      <c r="B112" s="7" t="s">
        <v>354</v>
      </c>
      <c r="C112" s="7" t="s">
        <v>363</v>
      </c>
      <c r="D112" s="7" t="s">
        <v>364</v>
      </c>
      <c r="E112" s="7" t="s">
        <v>20</v>
      </c>
      <c r="F112" s="7" t="s">
        <v>21</v>
      </c>
      <c r="G112" s="7" t="s">
        <v>316</v>
      </c>
      <c r="H112" s="8" t="s">
        <v>362</v>
      </c>
      <c r="I112" s="6" t="s">
        <v>61</v>
      </c>
      <c r="J112" s="10">
        <v>78.9</v>
      </c>
      <c r="K112" s="10">
        <v>52.6</v>
      </c>
      <c r="L112" s="10">
        <v>69</v>
      </c>
      <c r="M112" s="10">
        <f t="shared" si="1"/>
        <v>59.16</v>
      </c>
      <c r="N112" s="6">
        <f>SUMPRODUCT(($H$3:$H$123=H112)*($M$3:$M$123&gt;M112))+1</f>
        <v>2</v>
      </c>
      <c r="O112" s="10" t="s">
        <v>25</v>
      </c>
      <c r="P112" s="6"/>
    </row>
    <row r="113" s="1" customFormat="1" ht="25" customHeight="1" spans="1:16">
      <c r="A113" s="6">
        <v>111</v>
      </c>
      <c r="B113" s="7" t="s">
        <v>354</v>
      </c>
      <c r="C113" s="7" t="s">
        <v>365</v>
      </c>
      <c r="D113" s="7" t="s">
        <v>366</v>
      </c>
      <c r="E113" s="7" t="s">
        <v>20</v>
      </c>
      <c r="F113" s="7" t="s">
        <v>21</v>
      </c>
      <c r="G113" s="7" t="s">
        <v>316</v>
      </c>
      <c r="H113" s="8" t="s">
        <v>367</v>
      </c>
      <c r="I113" s="6" t="s">
        <v>368</v>
      </c>
      <c r="J113" s="10">
        <v>79.2</v>
      </c>
      <c r="K113" s="10">
        <v>52.8</v>
      </c>
      <c r="L113" s="10">
        <v>75</v>
      </c>
      <c r="M113" s="10">
        <f t="shared" si="1"/>
        <v>61.68</v>
      </c>
      <c r="N113" s="6">
        <f>SUMPRODUCT(($H$3:$H$123=H113)*($M$3:$M$123&gt;M113))+1</f>
        <v>1</v>
      </c>
      <c r="O113" s="10" t="s">
        <v>25</v>
      </c>
      <c r="P113" s="6"/>
    </row>
    <row r="114" s="1" customFormat="1" ht="25" customHeight="1" spans="1:16">
      <c r="A114" s="6">
        <v>112</v>
      </c>
      <c r="B114" s="7" t="s">
        <v>354</v>
      </c>
      <c r="C114" s="7" t="s">
        <v>369</v>
      </c>
      <c r="D114" s="7" t="s">
        <v>370</v>
      </c>
      <c r="E114" s="7" t="s">
        <v>31</v>
      </c>
      <c r="F114" s="7" t="s">
        <v>21</v>
      </c>
      <c r="G114" s="7" t="s">
        <v>316</v>
      </c>
      <c r="H114" s="8" t="s">
        <v>367</v>
      </c>
      <c r="I114" s="6" t="s">
        <v>368</v>
      </c>
      <c r="J114" s="10">
        <v>75.8</v>
      </c>
      <c r="K114" s="10">
        <v>50.53</v>
      </c>
      <c r="L114" s="10">
        <v>71.8</v>
      </c>
      <c r="M114" s="10">
        <f t="shared" si="1"/>
        <v>59.038</v>
      </c>
      <c r="N114" s="6">
        <f>SUMPRODUCT(($H$3:$H$123=H114)*($M$3:$M$123&gt;M114))+1</f>
        <v>3</v>
      </c>
      <c r="O114" s="10" t="s">
        <v>25</v>
      </c>
      <c r="P114" s="6"/>
    </row>
    <row r="115" s="1" customFormat="1" ht="25" customHeight="1" spans="1:16">
      <c r="A115" s="6">
        <v>113</v>
      </c>
      <c r="B115" s="7" t="s">
        <v>354</v>
      </c>
      <c r="C115" s="7" t="s">
        <v>371</v>
      </c>
      <c r="D115" s="7" t="s">
        <v>372</v>
      </c>
      <c r="E115" s="7" t="s">
        <v>31</v>
      </c>
      <c r="F115" s="7" t="s">
        <v>21</v>
      </c>
      <c r="G115" s="7" t="s">
        <v>316</v>
      </c>
      <c r="H115" s="8" t="s">
        <v>367</v>
      </c>
      <c r="I115" s="6" t="s">
        <v>368</v>
      </c>
      <c r="J115" s="10">
        <v>75</v>
      </c>
      <c r="K115" s="10">
        <v>50</v>
      </c>
      <c r="L115" s="10">
        <v>77.4</v>
      </c>
      <c r="M115" s="10">
        <f t="shared" si="1"/>
        <v>60.96</v>
      </c>
      <c r="N115" s="6">
        <f>SUMPRODUCT(($H$3:$H$123=H115)*($M$3:$M$123&gt;M115))+1</f>
        <v>2</v>
      </c>
      <c r="O115" s="10" t="s">
        <v>25</v>
      </c>
      <c r="P115" s="6"/>
    </row>
    <row r="116" s="1" customFormat="1" ht="25" customHeight="1" spans="1:16">
      <c r="A116" s="6">
        <v>114</v>
      </c>
      <c r="B116" s="7" t="s">
        <v>354</v>
      </c>
      <c r="C116" s="7" t="s">
        <v>373</v>
      </c>
      <c r="D116" s="7" t="s">
        <v>374</v>
      </c>
      <c r="E116" s="7" t="s">
        <v>31</v>
      </c>
      <c r="F116" s="7" t="s">
        <v>21</v>
      </c>
      <c r="G116" s="7" t="s">
        <v>316</v>
      </c>
      <c r="H116" s="8" t="s">
        <v>375</v>
      </c>
      <c r="I116" s="6" t="s">
        <v>61</v>
      </c>
      <c r="J116" s="10">
        <v>75.3</v>
      </c>
      <c r="K116" s="10">
        <v>50.2</v>
      </c>
      <c r="L116" s="10">
        <v>69.2</v>
      </c>
      <c r="M116" s="10">
        <f t="shared" si="1"/>
        <v>57.8</v>
      </c>
      <c r="N116" s="6">
        <f>SUMPRODUCT(($H$3:$H$123=H116)*($M$3:$M$123&gt;M116))+1</f>
        <v>1</v>
      </c>
      <c r="O116" s="10" t="s">
        <v>25</v>
      </c>
      <c r="P116" s="6"/>
    </row>
    <row r="117" s="1" customFormat="1" ht="25" customHeight="1" spans="1:16">
      <c r="A117" s="6">
        <v>115</v>
      </c>
      <c r="B117" s="7" t="s">
        <v>354</v>
      </c>
      <c r="C117" s="7" t="s">
        <v>376</v>
      </c>
      <c r="D117" s="7" t="s">
        <v>377</v>
      </c>
      <c r="E117" s="7" t="s">
        <v>31</v>
      </c>
      <c r="F117" s="7" t="s">
        <v>21</v>
      </c>
      <c r="G117" s="7" t="s">
        <v>316</v>
      </c>
      <c r="H117" s="8" t="s">
        <v>375</v>
      </c>
      <c r="I117" s="6" t="s">
        <v>61</v>
      </c>
      <c r="J117" s="10">
        <v>72.1</v>
      </c>
      <c r="K117" s="10">
        <v>48.07</v>
      </c>
      <c r="L117" s="10">
        <v>66.6</v>
      </c>
      <c r="M117" s="10">
        <f t="shared" si="1"/>
        <v>55.482</v>
      </c>
      <c r="N117" s="6">
        <f>SUMPRODUCT(($H$3:$H$123=H117)*($M$3:$M$123&gt;M117))+1</f>
        <v>2</v>
      </c>
      <c r="O117" s="10" t="s">
        <v>25</v>
      </c>
      <c r="P117" s="6"/>
    </row>
    <row r="118" s="1" customFormat="1" ht="25" customHeight="1" spans="1:16">
      <c r="A118" s="6">
        <v>116</v>
      </c>
      <c r="B118" s="7" t="s">
        <v>378</v>
      </c>
      <c r="C118" s="7" t="s">
        <v>379</v>
      </c>
      <c r="D118" s="7" t="s">
        <v>380</v>
      </c>
      <c r="E118" s="7" t="s">
        <v>20</v>
      </c>
      <c r="F118" s="7" t="s">
        <v>21</v>
      </c>
      <c r="G118" s="7" t="s">
        <v>316</v>
      </c>
      <c r="H118" s="8" t="s">
        <v>381</v>
      </c>
      <c r="I118" s="6" t="s">
        <v>24</v>
      </c>
      <c r="J118" s="10">
        <v>82.5</v>
      </c>
      <c r="K118" s="10">
        <v>55</v>
      </c>
      <c r="L118" s="10">
        <v>71.4</v>
      </c>
      <c r="M118" s="10">
        <f t="shared" si="1"/>
        <v>61.56</v>
      </c>
      <c r="N118" s="6">
        <f>SUMPRODUCT(($H$3:$H$123=H118)*($M$3:$M$123&gt;M118))+1</f>
        <v>1</v>
      </c>
      <c r="O118" s="10" t="s">
        <v>25</v>
      </c>
      <c r="P118" s="6"/>
    </row>
    <row r="119" s="1" customFormat="1" ht="25" customHeight="1" spans="1:16">
      <c r="A119" s="6">
        <v>117</v>
      </c>
      <c r="B119" s="7" t="s">
        <v>378</v>
      </c>
      <c r="C119" s="7" t="s">
        <v>382</v>
      </c>
      <c r="D119" s="7" t="s">
        <v>383</v>
      </c>
      <c r="E119" s="7" t="s">
        <v>20</v>
      </c>
      <c r="F119" s="7" t="s">
        <v>21</v>
      </c>
      <c r="G119" s="7" t="s">
        <v>316</v>
      </c>
      <c r="H119" s="8" t="s">
        <v>384</v>
      </c>
      <c r="I119" s="6" t="s">
        <v>24</v>
      </c>
      <c r="J119" s="10">
        <v>62.7</v>
      </c>
      <c r="K119" s="10">
        <v>41.8</v>
      </c>
      <c r="L119" s="10">
        <v>74.4</v>
      </c>
      <c r="M119" s="10">
        <f t="shared" si="1"/>
        <v>54.84</v>
      </c>
      <c r="N119" s="6">
        <f>SUMPRODUCT(($H$3:$H$123=H119)*($M$3:$M$123&gt;M119))+1</f>
        <v>1</v>
      </c>
      <c r="O119" s="10" t="s">
        <v>25</v>
      </c>
      <c r="P119" s="6"/>
    </row>
    <row r="120" s="1" customFormat="1" ht="25" customHeight="1" spans="1:16">
      <c r="A120" s="6">
        <v>118</v>
      </c>
      <c r="B120" s="7" t="s">
        <v>378</v>
      </c>
      <c r="C120" s="7" t="s">
        <v>385</v>
      </c>
      <c r="D120" s="7" t="s">
        <v>386</v>
      </c>
      <c r="E120" s="7" t="s">
        <v>31</v>
      </c>
      <c r="F120" s="7" t="s">
        <v>21</v>
      </c>
      <c r="G120" s="7" t="s">
        <v>316</v>
      </c>
      <c r="H120" s="8" t="s">
        <v>387</v>
      </c>
      <c r="I120" s="6" t="s">
        <v>61</v>
      </c>
      <c r="J120" s="10">
        <v>74.2</v>
      </c>
      <c r="K120" s="10">
        <v>49.47</v>
      </c>
      <c r="L120" s="10">
        <v>66.8</v>
      </c>
      <c r="M120" s="10">
        <f t="shared" si="1"/>
        <v>56.402</v>
      </c>
      <c r="N120" s="6">
        <f>SUMPRODUCT(($H$3:$H$123=H120)*($M$3:$M$123&gt;M120))+1</f>
        <v>2</v>
      </c>
      <c r="O120" s="10" t="s">
        <v>25</v>
      </c>
      <c r="P120" s="6"/>
    </row>
    <row r="121" s="1" customFormat="1" ht="25" customHeight="1" spans="1:16">
      <c r="A121" s="6">
        <v>119</v>
      </c>
      <c r="B121" s="7" t="s">
        <v>378</v>
      </c>
      <c r="C121" s="7" t="s">
        <v>388</v>
      </c>
      <c r="D121" s="7" t="s">
        <v>389</v>
      </c>
      <c r="E121" s="7" t="s">
        <v>31</v>
      </c>
      <c r="F121" s="7" t="s">
        <v>21</v>
      </c>
      <c r="G121" s="7" t="s">
        <v>316</v>
      </c>
      <c r="H121" s="8" t="s">
        <v>387</v>
      </c>
      <c r="I121" s="6" t="s">
        <v>61</v>
      </c>
      <c r="J121" s="10">
        <v>70.4</v>
      </c>
      <c r="K121" s="10">
        <v>46.93</v>
      </c>
      <c r="L121" s="10">
        <v>79.6</v>
      </c>
      <c r="M121" s="10">
        <f t="shared" si="1"/>
        <v>59.998</v>
      </c>
      <c r="N121" s="6">
        <f>SUMPRODUCT(($H$3:$H$123=H121)*($M$3:$M$123&gt;M121))+1</f>
        <v>1</v>
      </c>
      <c r="O121" s="10" t="s">
        <v>25</v>
      </c>
      <c r="P121" s="6"/>
    </row>
    <row r="122" s="1" customFormat="1" ht="25" customHeight="1" spans="1:16">
      <c r="A122" s="6">
        <v>120</v>
      </c>
      <c r="B122" s="7" t="s">
        <v>378</v>
      </c>
      <c r="C122" s="7" t="s">
        <v>390</v>
      </c>
      <c r="D122" s="7" t="s">
        <v>391</v>
      </c>
      <c r="E122" s="7" t="s">
        <v>20</v>
      </c>
      <c r="F122" s="7" t="s">
        <v>21</v>
      </c>
      <c r="G122" s="7" t="s">
        <v>316</v>
      </c>
      <c r="H122" s="8" t="s">
        <v>392</v>
      </c>
      <c r="I122" s="6" t="s">
        <v>24</v>
      </c>
      <c r="J122" s="10">
        <v>80.4</v>
      </c>
      <c r="K122" s="10">
        <v>53.6</v>
      </c>
      <c r="L122" s="10">
        <v>72.2</v>
      </c>
      <c r="M122" s="10">
        <f t="shared" si="1"/>
        <v>61.04</v>
      </c>
      <c r="N122" s="6">
        <f>SUMPRODUCT(($H$3:$H$123=H122)*($M$3:$M$123&gt;M122))+1</f>
        <v>1</v>
      </c>
      <c r="O122" s="10" t="s">
        <v>25</v>
      </c>
      <c r="P122" s="6"/>
    </row>
    <row r="123" s="1" customFormat="1" ht="25" customHeight="1" spans="1:16">
      <c r="A123" s="6">
        <v>121</v>
      </c>
      <c r="B123" s="7" t="s">
        <v>378</v>
      </c>
      <c r="C123" s="7" t="s">
        <v>393</v>
      </c>
      <c r="D123" s="7" t="s">
        <v>394</v>
      </c>
      <c r="E123" s="7" t="s">
        <v>20</v>
      </c>
      <c r="F123" s="7" t="s">
        <v>21</v>
      </c>
      <c r="G123" s="7" t="s">
        <v>316</v>
      </c>
      <c r="H123" s="8" t="s">
        <v>395</v>
      </c>
      <c r="I123" s="6" t="s">
        <v>24</v>
      </c>
      <c r="J123" s="10">
        <v>80.8</v>
      </c>
      <c r="K123" s="10">
        <v>53.87</v>
      </c>
      <c r="L123" s="10">
        <v>77.2</v>
      </c>
      <c r="M123" s="10">
        <f t="shared" si="1"/>
        <v>63.202</v>
      </c>
      <c r="N123" s="6">
        <f>SUMPRODUCT(($H$3:$H$123=H123)*($M$3:$M$123&gt;M123))+1</f>
        <v>1</v>
      </c>
      <c r="O123" s="10" t="s">
        <v>25</v>
      </c>
      <c r="P123" s="6"/>
    </row>
    <row r="124" s="1" customFormat="1" spans="1:16">
      <c r="A124" s="2"/>
      <c r="B124" s="2"/>
      <c r="C124" s="2"/>
      <c r="H124" s="3"/>
      <c r="I124" s="2"/>
      <c r="J124" s="2"/>
      <c r="K124" s="2"/>
      <c r="N124" s="2"/>
      <c r="O124" s="2"/>
      <c r="P124" s="2"/>
    </row>
  </sheetData>
  <autoFilter ref="A2:P123">
    <extLst/>
  </autoFilter>
  <mergeCells count="1">
    <mergeCell ref="A1:P1"/>
  </mergeCells>
  <pageMargins left="0.75" right="0.75" top="1" bottom="1" header="0.5" footer="0.5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胡全荣</dc:creator>
  <cp:lastModifiedBy>ysgz</cp:lastModifiedBy>
  <dcterms:created xsi:type="dcterms:W3CDTF">2024-07-02T08:56:00Z</dcterms:created>
  <dcterms:modified xsi:type="dcterms:W3CDTF">2024-07-04T15:34:23Z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82C28BF77FF84A39BCA48D0A85118F2F_11</vt:lpwstr>
  </property>
  <property fmtid="{D5CDD505-2E9C-101B-9397-08002B2CF9AE}" pid="3" name="KSOProductBuildVer">
    <vt:lpwstr>2052-11.8.2.10624</vt:lpwstr>
  </property>
</Properties>
</file>