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Sheet1!$A$3:$O$49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<sst xmlns="http://schemas.openxmlformats.org/spreadsheetml/2006/main" count="188" uniqueCount="120">
  <si>
    <t>附件</t>
  </si>
  <si>
    <t>贵安新区2024年公开招聘事业单位工作人员面试成绩、总成绩及进入体检环节人员名单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</si>
  <si>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</si>
  <si>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</si>
  <si>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</si>
  <si>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</si>
  <si>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</si>
  <si>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</si>
  <si>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</si>
  <si>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</si>
  <si>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</si>
  <si>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</si>
  <si>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</si>
  <si>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</si>
  <si>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</si>
  <si>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龙青霖</t>
  </si>
  <si>
    <t>1152019803810</t>
  </si>
  <si>
    <t>贵安新区大数据发展服务中心</t>
  </si>
  <si>
    <t>是</t>
  </si>
  <si>
    <t>田慧兰</t>
  </si>
  <si>
    <t>1152019804312</t>
  </si>
  <si>
    <t>徐磊</t>
  </si>
  <si>
    <t>1152019803025</t>
  </si>
  <si>
    <t>陈鹏</t>
  </si>
  <si>
    <t>1152019803419</t>
  </si>
  <si>
    <t>蒯庆</t>
  </si>
  <si>
    <t>1152019800922</t>
  </si>
  <si>
    <t>彭迎春</t>
  </si>
  <si>
    <t>1152019802428</t>
  </si>
  <si>
    <t>冯潇妤</t>
  </si>
  <si>
    <t>1152019804713</t>
  </si>
  <si>
    <t>刘楠</t>
  </si>
  <si>
    <t>1152019804519</t>
  </si>
  <si>
    <t>李胜超</t>
  </si>
  <si>
    <t>1152019804803</t>
  </si>
  <si>
    <t>缺考</t>
  </si>
  <si>
    <t>面试缺考，取消进入下一环节资格</t>
  </si>
  <si>
    <t>倪惠</t>
  </si>
  <si>
    <t>1152019801115</t>
  </si>
  <si>
    <t>贵安新区统筹城乡发展服务中心</t>
  </si>
  <si>
    <t>谌洪霞</t>
  </si>
  <si>
    <t>1152019801923</t>
  </si>
  <si>
    <t>喻翔</t>
  </si>
  <si>
    <t>1152019802110</t>
  </si>
  <si>
    <t>杨梅</t>
  </si>
  <si>
    <t>1152019805516</t>
  </si>
  <si>
    <t>黎彬</t>
  </si>
  <si>
    <t>1152019801501</t>
  </si>
  <si>
    <t>饶杰明</t>
  </si>
  <si>
    <t>1152019800924</t>
  </si>
  <si>
    <t>姚名凯</t>
  </si>
  <si>
    <t>1152019801206</t>
  </si>
  <si>
    <t>湖潮乡农业综合服务中心</t>
  </si>
  <si>
    <t>王玉婷</t>
  </si>
  <si>
    <t>1152019800410</t>
  </si>
  <si>
    <t>谢明甫</t>
  </si>
  <si>
    <t>1152019803802</t>
  </si>
  <si>
    <t>刘莉</t>
  </si>
  <si>
    <t>1152019802513</t>
  </si>
  <si>
    <t>湖潮乡党务政务综合服务中心</t>
  </si>
  <si>
    <t>黄馨瑶</t>
  </si>
  <si>
    <t>1152019800626</t>
  </si>
  <si>
    <t>曾凡松</t>
  </si>
  <si>
    <t>1152019805525</t>
  </si>
  <si>
    <t>叶爽</t>
  </si>
  <si>
    <t>1152019805817</t>
  </si>
  <si>
    <t>湖潮乡村镇建设服务中心</t>
  </si>
  <si>
    <t>陈程</t>
  </si>
  <si>
    <t>1152019803310</t>
  </si>
  <si>
    <t>徐园园</t>
  </si>
  <si>
    <t>1152019804026</t>
  </si>
  <si>
    <t>刘阳</t>
  </si>
  <si>
    <t>1152019801706</t>
  </si>
  <si>
    <t>林露</t>
  </si>
  <si>
    <t>1152019801020</t>
  </si>
  <si>
    <t>湖潮乡汪官水库管理所</t>
  </si>
  <si>
    <t>张善同</t>
  </si>
  <si>
    <t>1152019805925</t>
  </si>
  <si>
    <t>李庆</t>
  </si>
  <si>
    <t>1152019801101</t>
  </si>
  <si>
    <t>豆思雨</t>
  </si>
  <si>
    <t>1152019802027</t>
  </si>
  <si>
    <t>马场镇农业综合服务中心</t>
  </si>
  <si>
    <t>卢佳敏</t>
  </si>
  <si>
    <t>1152019805730</t>
  </si>
  <si>
    <t>韩珊</t>
  </si>
  <si>
    <t>1152019801626</t>
  </si>
  <si>
    <t>周润泽</t>
  </si>
  <si>
    <t>1152019800828</t>
  </si>
  <si>
    <t>冯旺</t>
  </si>
  <si>
    <t>1152019800823</t>
  </si>
  <si>
    <t>莫育盆</t>
  </si>
  <si>
    <t>1152019806011</t>
  </si>
  <si>
    <t>田江霞</t>
  </si>
  <si>
    <t>1152019801118</t>
  </si>
  <si>
    <t>曹玉梅</t>
  </si>
  <si>
    <t>1152019800902</t>
  </si>
  <si>
    <t>王若梅</t>
  </si>
  <si>
    <t>1152019805320</t>
  </si>
  <si>
    <t>张文天</t>
  </si>
  <si>
    <t>1152019802522</t>
  </si>
  <si>
    <t>马场镇村镇建设服务中心</t>
  </si>
  <si>
    <t>肖昌丽</t>
  </si>
  <si>
    <t>1152019805027</t>
  </si>
  <si>
    <t>刘厚勤</t>
  </si>
  <si>
    <t>1152019804930</t>
  </si>
  <si>
    <t>王莎莎</t>
  </si>
  <si>
    <t>1152019800607</t>
  </si>
  <si>
    <t>马场镇克酬水库工程管理所</t>
  </si>
  <si>
    <t>何永兴</t>
  </si>
  <si>
    <t>1152019804709</t>
  </si>
  <si>
    <t>何兵</t>
  </si>
  <si>
    <t>1152019802012</t>
  </si>
  <si>
    <t>李茂蓉</t>
  </si>
  <si>
    <t>1152019803917</t>
  </si>
  <si>
    <t>高峰镇综治服务中心</t>
  </si>
  <si>
    <t>姜文</t>
  </si>
  <si>
    <t>1152019805218</t>
  </si>
  <si>
    <t>李飞燕</t>
  </si>
  <si>
    <t>1152019805122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</si>
</sst>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tabSelected="1" zoomScale="85" zoomScaleNormal="85" workbookViewId="0">
      <selection activeCell="N49" sqref="N49"/>
    </sheetView>
  </sheetViews>
  <sheetFormatPr defaultColWidth="9" defaultRowHeight="13.5"/>
  <cols>
    <col min="1" max="1" width="5.75" customWidth="1"/>
    <col min="2" max="2" width="13.3333333333333" customWidth="1"/>
    <col min="3" max="3" width="17" style="4" customWidth="1"/>
    <col min="4" max="4" width="29.775" style="5" customWidth="1"/>
    <col min="5" max="5" width="13" style="6" customWidth="1"/>
    <col min="6" max="6" width="12.4416666666667" customWidth="1"/>
    <col min="7" max="7" width="10.5583333333333" customWidth="1"/>
    <col min="8" max="8" width="8.38333333333333" customWidth="1"/>
    <col min="9" max="9" width="8.38333333333333" style="7" customWidth="1"/>
    <col min="10" max="11" width="8.38333333333333" customWidth="1"/>
    <col min="12" max="12" width="6" customWidth="1"/>
    <col min="13" max="13" width="6.88333333333333" customWidth="1"/>
  </cols>
  <sheetData>
    <row r="1" ht="18.75" spans="1:1">
      <c r="A1" s="8" t="s">
        <v>0</v>
      </c>
    </row>
    <row r="2" s="1" customFormat="1" ht="25" customHeight="1" spans="1:13">
      <c r="A2" s="9" t="s">
        <v>1</v>
      </c>
      <c r="B2" s="9"/>
      <c r="C2" s="10"/>
      <c r="D2" s="9"/>
      <c r="E2" s="11"/>
      <c r="F2" s="9"/>
      <c r="G2" s="9"/>
      <c r="H2" s="9"/>
      <c r="I2" s="24"/>
      <c r="J2" s="9"/>
      <c r="K2" s="9"/>
      <c r="L2" s="9"/>
      <c r="M2" s="9"/>
    </row>
    <row r="3" s="2" customFormat="1" ht="35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4" t="s">
        <v>10</v>
      </c>
      <c r="J3" s="15" t="s">
        <v>11</v>
      </c>
      <c r="K3" s="14" t="s">
        <v>12</v>
      </c>
      <c r="L3" s="14" t="s">
        <v>13</v>
      </c>
      <c r="M3" s="25" t="s">
        <v>14</v>
      </c>
    </row>
    <row r="4" s="3" customFormat="1" ht="31" customHeight="1" spans="1:13">
      <c r="A4" s="16">
        <v>1</v>
      </c>
      <c r="B4" s="17" t="s">
        <v>15</v>
      </c>
      <c r="C4" s="17" t="s">
        <v>16</v>
      </c>
      <c r="D4" s="17" t="s">
        <v>17</v>
      </c>
      <c r="E4" s="18">
        <v>20112000101</v>
      </c>
      <c r="F4" s="17">
        <v>219</v>
      </c>
      <c r="G4" s="19">
        <f t="shared" ref="G4:G49" si="0">ROUND(F4/3,2)</f>
        <v>73</v>
      </c>
      <c r="H4" s="20">
        <f t="shared" ref="H4:H49" si="1">ROUND(G4*0.6,2)</f>
        <v>43.8</v>
      </c>
      <c r="I4" s="19">
        <v>84.2</v>
      </c>
      <c r="J4" s="20">
        <f t="shared" ref="J4:J49" si="2">ROUND(I4*0.4,2)</f>
        <v>33.68</v>
      </c>
      <c r="K4" s="26">
        <f t="shared" ref="K4:K49" si="3">H4+J4</f>
        <v>77.48</v>
      </c>
      <c r="L4" s="27">
        <f>IF(E4=E3,L3+1,1)</f>
        <v>1</v>
      </c>
      <c r="M4" s="27" t="s">
        <v>18</v>
      </c>
    </row>
    <row r="5" s="3" customFormat="1" ht="31" customHeight="1" spans="1:13">
      <c r="A5" s="16">
        <v>2</v>
      </c>
      <c r="B5" s="17" t="s">
        <v>19</v>
      </c>
      <c r="C5" s="17" t="s">
        <v>20</v>
      </c>
      <c r="D5" s="17" t="s">
        <v>17</v>
      </c>
      <c r="E5" s="18">
        <v>20112000101</v>
      </c>
      <c r="F5" s="17">
        <v>219</v>
      </c>
      <c r="G5" s="19">
        <f t="shared" si="0"/>
        <v>73</v>
      </c>
      <c r="H5" s="20">
        <f t="shared" si="1"/>
        <v>43.8</v>
      </c>
      <c r="I5" s="19">
        <v>78.6</v>
      </c>
      <c r="J5" s="20">
        <f t="shared" si="2"/>
        <v>31.44</v>
      </c>
      <c r="K5" s="26">
        <f t="shared" si="3"/>
        <v>75.24</v>
      </c>
      <c r="L5" s="27">
        <f t="shared" ref="L5:L49" si="4">IF(E5=E4,L4+1,1)</f>
        <v>2</v>
      </c>
      <c r="M5" s="27"/>
    </row>
    <row r="6" s="3" customFormat="1" ht="31" customHeight="1" spans="1:13">
      <c r="A6" s="16">
        <v>3</v>
      </c>
      <c r="B6" s="21" t="s">
        <v>21</v>
      </c>
      <c r="C6" s="21" t="s">
        <v>22</v>
      </c>
      <c r="D6" s="21" t="s">
        <v>17</v>
      </c>
      <c r="E6" s="22">
        <v>20112000101</v>
      </c>
      <c r="F6" s="21">
        <v>215</v>
      </c>
      <c r="G6" s="19">
        <f t="shared" si="0"/>
        <v>71.67</v>
      </c>
      <c r="H6" s="20">
        <f t="shared" si="1"/>
        <v>43</v>
      </c>
      <c r="I6" s="19">
        <v>74.6</v>
      </c>
      <c r="J6" s="20">
        <f t="shared" si="2"/>
        <v>29.84</v>
      </c>
      <c r="K6" s="26">
        <f t="shared" si="3"/>
        <v>72.84</v>
      </c>
      <c r="L6" s="27">
        <f t="shared" si="4"/>
        <v>3</v>
      </c>
      <c r="M6" s="27"/>
    </row>
    <row r="7" ht="31" customHeight="1" spans="1:15">
      <c r="A7" s="16">
        <v>4</v>
      </c>
      <c r="B7" s="17" t="s">
        <v>23</v>
      </c>
      <c r="C7" s="17" t="s">
        <v>24</v>
      </c>
      <c r="D7" s="17" t="s">
        <v>17</v>
      </c>
      <c r="E7" s="18">
        <v>20112000102</v>
      </c>
      <c r="F7" s="23">
        <v>218</v>
      </c>
      <c r="G7" s="19">
        <f t="shared" si="0"/>
        <v>72.67</v>
      </c>
      <c r="H7" s="20">
        <f t="shared" si="1"/>
        <v>43.6</v>
      </c>
      <c r="I7" s="19">
        <v>80.4</v>
      </c>
      <c r="J7" s="20">
        <f t="shared" si="2"/>
        <v>32.16</v>
      </c>
      <c r="K7" s="26">
        <f t="shared" si="3"/>
        <v>75.76</v>
      </c>
      <c r="L7" s="27">
        <f t="shared" si="4"/>
        <v>1</v>
      </c>
      <c r="M7" s="27" t="s">
        <v>18</v>
      </c>
      <c r="N7" s="3"/>
      <c r="O7" s="3"/>
    </row>
    <row r="8" ht="31" customHeight="1" spans="1:15">
      <c r="A8" s="16">
        <v>5</v>
      </c>
      <c r="B8" s="17" t="s">
        <v>25</v>
      </c>
      <c r="C8" s="17" t="s">
        <v>26</v>
      </c>
      <c r="D8" s="17" t="s">
        <v>17</v>
      </c>
      <c r="E8" s="18">
        <v>20112000102</v>
      </c>
      <c r="F8" s="23">
        <v>217.5</v>
      </c>
      <c r="G8" s="19">
        <f t="shared" si="0"/>
        <v>72.5</v>
      </c>
      <c r="H8" s="20">
        <f t="shared" si="1"/>
        <v>43.5</v>
      </c>
      <c r="I8" s="19">
        <v>78.2</v>
      </c>
      <c r="J8" s="20">
        <f t="shared" si="2"/>
        <v>31.28</v>
      </c>
      <c r="K8" s="26">
        <f t="shared" si="3"/>
        <v>74.78</v>
      </c>
      <c r="L8" s="27">
        <f t="shared" si="4"/>
        <v>2</v>
      </c>
      <c r="M8" s="27"/>
      <c r="N8" s="3"/>
      <c r="O8" s="3"/>
    </row>
    <row r="9" ht="31" customHeight="1" spans="1:15">
      <c r="A9" s="16">
        <v>6</v>
      </c>
      <c r="B9" s="17" t="s">
        <v>27</v>
      </c>
      <c r="C9" s="17" t="s">
        <v>28</v>
      </c>
      <c r="D9" s="17" t="s">
        <v>17</v>
      </c>
      <c r="E9" s="18">
        <v>20112000102</v>
      </c>
      <c r="F9" s="23">
        <v>213.5</v>
      </c>
      <c r="G9" s="19">
        <f t="shared" si="0"/>
        <v>71.17</v>
      </c>
      <c r="H9" s="20">
        <f t="shared" si="1"/>
        <v>42.7</v>
      </c>
      <c r="I9" s="19">
        <v>79.2</v>
      </c>
      <c r="J9" s="20">
        <f t="shared" si="2"/>
        <v>31.68</v>
      </c>
      <c r="K9" s="26">
        <f t="shared" si="3"/>
        <v>74.38</v>
      </c>
      <c r="L9" s="27">
        <f t="shared" si="4"/>
        <v>3</v>
      </c>
      <c r="M9" s="27"/>
      <c r="N9" s="3"/>
      <c r="O9" s="3"/>
    </row>
    <row r="10" ht="31" customHeight="1" spans="1:15">
      <c r="A10" s="16">
        <v>8</v>
      </c>
      <c r="B10" s="17" t="s">
        <v>29</v>
      </c>
      <c r="C10" s="17" t="s">
        <v>30</v>
      </c>
      <c r="D10" s="17" t="s">
        <v>17</v>
      </c>
      <c r="E10" s="18">
        <v>20112000103</v>
      </c>
      <c r="F10" s="23">
        <v>212.5</v>
      </c>
      <c r="G10" s="19">
        <f t="shared" si="0"/>
        <v>70.83</v>
      </c>
      <c r="H10" s="20">
        <f t="shared" si="1"/>
        <v>42.5</v>
      </c>
      <c r="I10" s="19">
        <v>80.2</v>
      </c>
      <c r="J10" s="20">
        <f t="shared" si="2"/>
        <v>32.08</v>
      </c>
      <c r="K10" s="26">
        <f t="shared" si="3"/>
        <v>74.58</v>
      </c>
      <c r="L10" s="27">
        <f t="shared" si="4"/>
        <v>1</v>
      </c>
      <c r="M10" s="27" t="s">
        <v>18</v>
      </c>
      <c r="N10" s="3"/>
      <c r="O10" s="3"/>
    </row>
    <row r="11" ht="31" customHeight="1" spans="1:15">
      <c r="A11" s="16">
        <v>9</v>
      </c>
      <c r="B11" s="17" t="s">
        <v>31</v>
      </c>
      <c r="C11" s="17" t="s">
        <v>32</v>
      </c>
      <c r="D11" s="17" t="s">
        <v>17</v>
      </c>
      <c r="E11" s="18">
        <v>20112000103</v>
      </c>
      <c r="F11" s="23">
        <v>211</v>
      </c>
      <c r="G11" s="19">
        <f t="shared" si="0"/>
        <v>70.33</v>
      </c>
      <c r="H11" s="20">
        <f t="shared" si="1"/>
        <v>42.2</v>
      </c>
      <c r="I11" s="19">
        <v>80.8</v>
      </c>
      <c r="J11" s="20">
        <f t="shared" si="2"/>
        <v>32.32</v>
      </c>
      <c r="K11" s="26">
        <f t="shared" si="3"/>
        <v>74.52</v>
      </c>
      <c r="L11" s="27">
        <f t="shared" si="4"/>
        <v>2</v>
      </c>
      <c r="M11" s="27"/>
      <c r="N11" s="3"/>
      <c r="O11" s="3"/>
    </row>
    <row r="12" ht="73" customHeight="1" spans="1:15">
      <c r="A12" s="16">
        <v>7</v>
      </c>
      <c r="B12" s="17" t="s">
        <v>33</v>
      </c>
      <c r="C12" s="17" t="s">
        <v>34</v>
      </c>
      <c r="D12" s="17" t="s">
        <v>17</v>
      </c>
      <c r="E12" s="18">
        <v>20112000103</v>
      </c>
      <c r="F12" s="23">
        <v>213</v>
      </c>
      <c r="G12" s="19">
        <f t="shared" si="0"/>
        <v>71</v>
      </c>
      <c r="H12" s="20">
        <f t="shared" si="1"/>
        <v>42.6</v>
      </c>
      <c r="I12" s="19" t="s">
        <v>35</v>
      </c>
      <c r="J12" s="20" t="s">
        <v>35</v>
      </c>
      <c r="K12" s="26">
        <f>H12</f>
        <v>42.6</v>
      </c>
      <c r="L12" s="19" t="s">
        <v>36</v>
      </c>
      <c r="M12" s="27"/>
      <c r="N12" s="3"/>
      <c r="O12" s="3"/>
    </row>
    <row r="13" ht="31" customHeight="1" spans="1:15">
      <c r="A13" s="16">
        <v>10</v>
      </c>
      <c r="B13" s="17" t="s">
        <v>37</v>
      </c>
      <c r="C13" s="17" t="s">
        <v>38</v>
      </c>
      <c r="D13" s="17" t="s">
        <v>39</v>
      </c>
      <c r="E13" s="18">
        <v>20112000201</v>
      </c>
      <c r="F13" s="23">
        <v>182</v>
      </c>
      <c r="G13" s="19">
        <f t="shared" si="0"/>
        <v>60.67</v>
      </c>
      <c r="H13" s="20">
        <f t="shared" si="1"/>
        <v>36.4</v>
      </c>
      <c r="I13" s="19">
        <v>80.2</v>
      </c>
      <c r="J13" s="20">
        <f t="shared" si="2"/>
        <v>32.08</v>
      </c>
      <c r="K13" s="26">
        <f t="shared" si="3"/>
        <v>68.48</v>
      </c>
      <c r="L13" s="27">
        <f t="shared" si="4"/>
        <v>1</v>
      </c>
      <c r="M13" s="27" t="s">
        <v>18</v>
      </c>
      <c r="N13" s="3"/>
      <c r="O13" s="3"/>
    </row>
    <row r="14" ht="31" customHeight="1" spans="1:15">
      <c r="A14" s="16">
        <v>11</v>
      </c>
      <c r="B14" s="17" t="s">
        <v>40</v>
      </c>
      <c r="C14" s="17" t="s">
        <v>41</v>
      </c>
      <c r="D14" s="17" t="s">
        <v>39</v>
      </c>
      <c r="E14" s="18">
        <v>20112000201</v>
      </c>
      <c r="F14" s="23">
        <v>181.5</v>
      </c>
      <c r="G14" s="19">
        <f t="shared" si="0"/>
        <v>60.5</v>
      </c>
      <c r="H14" s="20">
        <f t="shared" si="1"/>
        <v>36.3</v>
      </c>
      <c r="I14" s="19">
        <v>78.6</v>
      </c>
      <c r="J14" s="20">
        <f t="shared" si="2"/>
        <v>31.44</v>
      </c>
      <c r="K14" s="26">
        <f t="shared" si="3"/>
        <v>67.74</v>
      </c>
      <c r="L14" s="27">
        <f t="shared" si="4"/>
        <v>2</v>
      </c>
      <c r="M14" s="27"/>
      <c r="N14" s="3"/>
      <c r="O14" s="3"/>
    </row>
    <row r="15" ht="31" customHeight="1" spans="1:15">
      <c r="A15" s="16">
        <v>12</v>
      </c>
      <c r="B15" s="17" t="s">
        <v>42</v>
      </c>
      <c r="C15" s="17" t="s">
        <v>43</v>
      </c>
      <c r="D15" s="17" t="s">
        <v>39</v>
      </c>
      <c r="E15" s="18">
        <v>20112000201</v>
      </c>
      <c r="F15" s="23">
        <v>169</v>
      </c>
      <c r="G15" s="19">
        <f t="shared" si="0"/>
        <v>56.33</v>
      </c>
      <c r="H15" s="20">
        <f t="shared" si="1"/>
        <v>33.8</v>
      </c>
      <c r="I15" s="19">
        <v>77.6</v>
      </c>
      <c r="J15" s="20">
        <f t="shared" si="2"/>
        <v>31.04</v>
      </c>
      <c r="K15" s="26">
        <f t="shared" si="3"/>
        <v>64.84</v>
      </c>
      <c r="L15" s="27">
        <f t="shared" si="4"/>
        <v>3</v>
      </c>
      <c r="M15" s="27"/>
      <c r="N15" s="3"/>
      <c r="O15" s="3"/>
    </row>
    <row r="16" ht="31" customHeight="1" spans="1:15">
      <c r="A16" s="16">
        <v>13</v>
      </c>
      <c r="B16" s="17" t="s">
        <v>44</v>
      </c>
      <c r="C16" s="17" t="s">
        <v>45</v>
      </c>
      <c r="D16" s="17" t="s">
        <v>39</v>
      </c>
      <c r="E16" s="18">
        <v>20112000202</v>
      </c>
      <c r="F16" s="23">
        <v>206</v>
      </c>
      <c r="G16" s="19">
        <f t="shared" si="0"/>
        <v>68.67</v>
      </c>
      <c r="H16" s="20">
        <f t="shared" si="1"/>
        <v>41.2</v>
      </c>
      <c r="I16" s="19">
        <v>83.4</v>
      </c>
      <c r="J16" s="20">
        <f t="shared" si="2"/>
        <v>33.36</v>
      </c>
      <c r="K16" s="26">
        <f t="shared" si="3"/>
        <v>74.56</v>
      </c>
      <c r="L16" s="27">
        <f t="shared" si="4"/>
        <v>1</v>
      </c>
      <c r="M16" s="27" t="s">
        <v>18</v>
      </c>
      <c r="N16" s="3"/>
      <c r="O16" s="3"/>
    </row>
    <row r="17" ht="31" customHeight="1" spans="1:15">
      <c r="A17" s="16">
        <v>14</v>
      </c>
      <c r="B17" s="17" t="s">
        <v>46</v>
      </c>
      <c r="C17" s="17" t="s">
        <v>47</v>
      </c>
      <c r="D17" s="17" t="s">
        <v>39</v>
      </c>
      <c r="E17" s="18">
        <v>20112000202</v>
      </c>
      <c r="F17" s="23">
        <v>205</v>
      </c>
      <c r="G17" s="19">
        <f t="shared" si="0"/>
        <v>68.33</v>
      </c>
      <c r="H17" s="20">
        <f t="shared" si="1"/>
        <v>41</v>
      </c>
      <c r="I17" s="19">
        <v>83.6</v>
      </c>
      <c r="J17" s="20">
        <f t="shared" si="2"/>
        <v>33.44</v>
      </c>
      <c r="K17" s="26">
        <f t="shared" si="3"/>
        <v>74.44</v>
      </c>
      <c r="L17" s="27">
        <f t="shared" si="4"/>
        <v>2</v>
      </c>
      <c r="M17" s="27"/>
      <c r="N17" s="3"/>
      <c r="O17" s="3"/>
    </row>
    <row r="18" ht="31" customHeight="1" spans="1:15">
      <c r="A18" s="16">
        <v>15</v>
      </c>
      <c r="B18" s="17" t="s">
        <v>48</v>
      </c>
      <c r="C18" s="17" t="s">
        <v>49</v>
      </c>
      <c r="D18" s="17" t="s">
        <v>39</v>
      </c>
      <c r="E18" s="18">
        <v>20112000202</v>
      </c>
      <c r="F18" s="23">
        <v>203</v>
      </c>
      <c r="G18" s="19">
        <f t="shared" si="0"/>
        <v>67.67</v>
      </c>
      <c r="H18" s="20">
        <f t="shared" si="1"/>
        <v>40.6</v>
      </c>
      <c r="I18" s="19">
        <v>79.6</v>
      </c>
      <c r="J18" s="20">
        <f t="shared" si="2"/>
        <v>31.84</v>
      </c>
      <c r="K18" s="26">
        <f t="shared" si="3"/>
        <v>72.44</v>
      </c>
      <c r="L18" s="27">
        <f t="shared" si="4"/>
        <v>3</v>
      </c>
      <c r="M18" s="27"/>
      <c r="N18" s="3"/>
      <c r="O18" s="3"/>
    </row>
    <row r="19" ht="31" customHeight="1" spans="1:15">
      <c r="A19" s="16">
        <v>16</v>
      </c>
      <c r="B19" s="17" t="s">
        <v>50</v>
      </c>
      <c r="C19" s="17" t="s">
        <v>51</v>
      </c>
      <c r="D19" s="17" t="s">
        <v>52</v>
      </c>
      <c r="E19" s="18">
        <v>20112000301</v>
      </c>
      <c r="F19" s="17">
        <v>238</v>
      </c>
      <c r="G19" s="19">
        <f t="shared" si="0"/>
        <v>79.33</v>
      </c>
      <c r="H19" s="20">
        <f t="shared" si="1"/>
        <v>47.6</v>
      </c>
      <c r="I19" s="19">
        <v>79.6</v>
      </c>
      <c r="J19" s="20">
        <f t="shared" si="2"/>
        <v>31.84</v>
      </c>
      <c r="K19" s="26">
        <f t="shared" si="3"/>
        <v>79.44</v>
      </c>
      <c r="L19" s="27">
        <f t="shared" si="4"/>
        <v>1</v>
      </c>
      <c r="M19" s="27" t="s">
        <v>18</v>
      </c>
      <c r="N19" s="3"/>
      <c r="O19" s="3"/>
    </row>
    <row r="20" ht="31" customHeight="1" spans="1:15">
      <c r="A20" s="16">
        <v>17</v>
      </c>
      <c r="B20" s="17" t="s">
        <v>53</v>
      </c>
      <c r="C20" s="17" t="s">
        <v>54</v>
      </c>
      <c r="D20" s="17" t="s">
        <v>52</v>
      </c>
      <c r="E20" s="18">
        <v>20112000301</v>
      </c>
      <c r="F20" s="17">
        <v>203</v>
      </c>
      <c r="G20" s="19">
        <f t="shared" si="0"/>
        <v>67.67</v>
      </c>
      <c r="H20" s="20">
        <f t="shared" si="1"/>
        <v>40.6</v>
      </c>
      <c r="I20" s="19">
        <v>76.6</v>
      </c>
      <c r="J20" s="20">
        <f t="shared" si="2"/>
        <v>30.64</v>
      </c>
      <c r="K20" s="26">
        <f t="shared" si="3"/>
        <v>71.24</v>
      </c>
      <c r="L20" s="27">
        <f t="shared" si="4"/>
        <v>2</v>
      </c>
      <c r="M20" s="27"/>
      <c r="N20" s="3"/>
      <c r="O20" s="3"/>
    </row>
    <row r="21" ht="31" customHeight="1" spans="1:15">
      <c r="A21" s="16">
        <v>18</v>
      </c>
      <c r="B21" s="17" t="s">
        <v>55</v>
      </c>
      <c r="C21" s="17" t="s">
        <v>56</v>
      </c>
      <c r="D21" s="17" t="s">
        <v>52</v>
      </c>
      <c r="E21" s="18">
        <v>20112000301</v>
      </c>
      <c r="F21" s="17">
        <v>195.5</v>
      </c>
      <c r="G21" s="19">
        <f t="shared" si="0"/>
        <v>65.17</v>
      </c>
      <c r="H21" s="20">
        <f t="shared" si="1"/>
        <v>39.1</v>
      </c>
      <c r="I21" s="19">
        <v>78.8</v>
      </c>
      <c r="J21" s="20">
        <f t="shared" si="2"/>
        <v>31.52</v>
      </c>
      <c r="K21" s="26">
        <f t="shared" si="3"/>
        <v>70.62</v>
      </c>
      <c r="L21" s="27">
        <f t="shared" si="4"/>
        <v>3</v>
      </c>
      <c r="M21" s="27"/>
      <c r="N21" s="3"/>
      <c r="O21" s="3"/>
    </row>
    <row r="22" ht="73" customHeight="1" spans="1:15">
      <c r="A22" s="16">
        <v>19</v>
      </c>
      <c r="B22" s="17" t="s">
        <v>57</v>
      </c>
      <c r="C22" s="17" t="s">
        <v>58</v>
      </c>
      <c r="D22" s="17" t="s">
        <v>59</v>
      </c>
      <c r="E22" s="18">
        <v>20112000401</v>
      </c>
      <c r="F22" s="17">
        <v>217.5</v>
      </c>
      <c r="G22" s="19">
        <f t="shared" si="0"/>
        <v>72.5</v>
      </c>
      <c r="H22" s="20">
        <f t="shared" si="1"/>
        <v>43.5</v>
      </c>
      <c r="I22" s="19" t="s">
        <v>35</v>
      </c>
      <c r="J22" s="20" t="s">
        <v>35</v>
      </c>
      <c r="K22" s="26">
        <f>H22</f>
        <v>43.5</v>
      </c>
      <c r="L22" s="19" t="s">
        <v>36</v>
      </c>
      <c r="M22" s="27"/>
      <c r="N22" s="3"/>
      <c r="O22" s="3"/>
    </row>
    <row r="23" ht="73" customHeight="1" spans="1:15">
      <c r="A23" s="16">
        <v>20</v>
      </c>
      <c r="B23" s="17" t="s">
        <v>60</v>
      </c>
      <c r="C23" s="17" t="s">
        <v>61</v>
      </c>
      <c r="D23" s="17" t="s">
        <v>59</v>
      </c>
      <c r="E23" s="18">
        <v>20112000401</v>
      </c>
      <c r="F23" s="17">
        <v>212.5</v>
      </c>
      <c r="G23" s="19">
        <f t="shared" si="0"/>
        <v>70.83</v>
      </c>
      <c r="H23" s="20">
        <f t="shared" si="1"/>
        <v>42.5</v>
      </c>
      <c r="I23" s="19" t="s">
        <v>35</v>
      </c>
      <c r="J23" s="20" t="s">
        <v>35</v>
      </c>
      <c r="K23" s="26">
        <f>H23</f>
        <v>42.5</v>
      </c>
      <c r="L23" s="19" t="s">
        <v>36</v>
      </c>
      <c r="M23" s="28"/>
      <c r="N23" s="3"/>
      <c r="O23" s="3"/>
    </row>
    <row r="24" ht="73" customHeight="1" spans="1:15">
      <c r="A24" s="16">
        <v>21</v>
      </c>
      <c r="B24" s="17" t="s">
        <v>62</v>
      </c>
      <c r="C24" s="17" t="s">
        <v>63</v>
      </c>
      <c r="D24" s="17" t="s">
        <v>59</v>
      </c>
      <c r="E24" s="18">
        <v>20112000401</v>
      </c>
      <c r="F24" s="17">
        <v>208.5</v>
      </c>
      <c r="G24" s="19">
        <f t="shared" si="0"/>
        <v>69.5</v>
      </c>
      <c r="H24" s="20">
        <f t="shared" si="1"/>
        <v>41.7</v>
      </c>
      <c r="I24" s="19" t="s">
        <v>35</v>
      </c>
      <c r="J24" s="20" t="s">
        <v>35</v>
      </c>
      <c r="K24" s="26">
        <f>H24</f>
        <v>41.7</v>
      </c>
      <c r="L24" s="19" t="s">
        <v>36</v>
      </c>
      <c r="M24" s="28"/>
      <c r="N24" s="3"/>
      <c r="O24" s="3"/>
    </row>
    <row r="25" ht="31" customHeight="1" spans="1:15">
      <c r="A25" s="16">
        <v>24</v>
      </c>
      <c r="B25" s="17" t="s">
        <v>64</v>
      </c>
      <c r="C25" s="17" t="s">
        <v>65</v>
      </c>
      <c r="D25" s="17" t="s">
        <v>66</v>
      </c>
      <c r="E25" s="18">
        <v>20112000501</v>
      </c>
      <c r="F25" s="17">
        <v>200</v>
      </c>
      <c r="G25" s="19">
        <f t="shared" si="0"/>
        <v>66.67</v>
      </c>
      <c r="H25" s="20">
        <f t="shared" si="1"/>
        <v>40</v>
      </c>
      <c r="I25" s="19">
        <v>82.4</v>
      </c>
      <c r="J25" s="20">
        <f t="shared" si="2"/>
        <v>32.96</v>
      </c>
      <c r="K25" s="26">
        <f t="shared" si="3"/>
        <v>72.96</v>
      </c>
      <c r="L25" s="27">
        <f t="shared" si="4"/>
        <v>1</v>
      </c>
      <c r="M25" s="27" t="s">
        <v>18</v>
      </c>
      <c r="N25" s="3"/>
      <c r="O25" s="3"/>
    </row>
    <row r="26" ht="29" customHeight="1" spans="1:15">
      <c r="A26" s="16">
        <v>22</v>
      </c>
      <c r="B26" s="17" t="s">
        <v>67</v>
      </c>
      <c r="C26" s="17" t="s">
        <v>68</v>
      </c>
      <c r="D26" s="17" t="s">
        <v>66</v>
      </c>
      <c r="E26" s="18">
        <v>20112000501</v>
      </c>
      <c r="F26" s="17">
        <v>207</v>
      </c>
      <c r="G26" s="19">
        <f t="shared" si="0"/>
        <v>69</v>
      </c>
      <c r="H26" s="20">
        <f t="shared" si="1"/>
        <v>41.4</v>
      </c>
      <c r="I26" s="19">
        <v>77.8</v>
      </c>
      <c r="J26" s="20">
        <f t="shared" si="2"/>
        <v>31.12</v>
      </c>
      <c r="K26" s="26">
        <f t="shared" si="3"/>
        <v>72.52</v>
      </c>
      <c r="L26" s="27">
        <f t="shared" si="4"/>
        <v>2</v>
      </c>
      <c r="M26" s="27"/>
      <c r="N26" s="3"/>
      <c r="O26" s="3"/>
    </row>
    <row r="27" ht="29" customHeight="1" spans="1:15">
      <c r="A27" s="16">
        <v>23</v>
      </c>
      <c r="B27" s="17" t="s">
        <v>69</v>
      </c>
      <c r="C27" s="17" t="s">
        <v>70</v>
      </c>
      <c r="D27" s="17" t="s">
        <v>66</v>
      </c>
      <c r="E27" s="18">
        <v>20112000501</v>
      </c>
      <c r="F27" s="17">
        <v>201</v>
      </c>
      <c r="G27" s="19">
        <f t="shared" si="0"/>
        <v>67</v>
      </c>
      <c r="H27" s="20">
        <f t="shared" si="1"/>
        <v>40.2</v>
      </c>
      <c r="I27" s="19">
        <v>80</v>
      </c>
      <c r="J27" s="20">
        <f t="shared" si="2"/>
        <v>32</v>
      </c>
      <c r="K27" s="26">
        <f t="shared" si="3"/>
        <v>72.2</v>
      </c>
      <c r="L27" s="27">
        <f t="shared" si="4"/>
        <v>3</v>
      </c>
      <c r="M27" s="27"/>
      <c r="N27" s="3"/>
      <c r="O27" s="3"/>
    </row>
    <row r="28" ht="29" customHeight="1" spans="1:15">
      <c r="A28" s="16">
        <v>25</v>
      </c>
      <c r="B28" s="17" t="s">
        <v>71</v>
      </c>
      <c r="C28" s="17" t="s">
        <v>72</v>
      </c>
      <c r="D28" s="17" t="s">
        <v>66</v>
      </c>
      <c r="E28" s="18">
        <v>20112000501</v>
      </c>
      <c r="F28" s="17">
        <v>200</v>
      </c>
      <c r="G28" s="19">
        <f t="shared" si="0"/>
        <v>66.67</v>
      </c>
      <c r="H28" s="20">
        <f t="shared" si="1"/>
        <v>40</v>
      </c>
      <c r="I28" s="19">
        <v>79.2</v>
      </c>
      <c r="J28" s="20">
        <f t="shared" si="2"/>
        <v>31.68</v>
      </c>
      <c r="K28" s="26">
        <f t="shared" si="3"/>
        <v>71.68</v>
      </c>
      <c r="L28" s="27">
        <f t="shared" si="4"/>
        <v>4</v>
      </c>
      <c r="M28" s="27"/>
      <c r="N28" s="3"/>
      <c r="O28" s="3"/>
    </row>
    <row r="29" ht="29" customHeight="1" spans="1:15">
      <c r="A29" s="16">
        <v>26</v>
      </c>
      <c r="B29" s="17" t="s">
        <v>73</v>
      </c>
      <c r="C29" s="17" t="s">
        <v>74</v>
      </c>
      <c r="D29" s="17" t="s">
        <v>75</v>
      </c>
      <c r="E29" s="18">
        <v>20112000601</v>
      </c>
      <c r="F29" s="17">
        <v>233.5</v>
      </c>
      <c r="G29" s="19">
        <f t="shared" si="0"/>
        <v>77.83</v>
      </c>
      <c r="H29" s="20">
        <f t="shared" si="1"/>
        <v>46.7</v>
      </c>
      <c r="I29" s="19">
        <v>82.6</v>
      </c>
      <c r="J29" s="20">
        <f t="shared" si="2"/>
        <v>33.04</v>
      </c>
      <c r="K29" s="26">
        <f t="shared" si="3"/>
        <v>79.74</v>
      </c>
      <c r="L29" s="27">
        <f t="shared" si="4"/>
        <v>1</v>
      </c>
      <c r="M29" s="27" t="s">
        <v>18</v>
      </c>
      <c r="N29" s="3"/>
      <c r="O29" s="3"/>
    </row>
    <row r="30" ht="29" customHeight="1" spans="1:15">
      <c r="A30" s="16">
        <v>27</v>
      </c>
      <c r="B30" s="17" t="s">
        <v>76</v>
      </c>
      <c r="C30" s="17" t="s">
        <v>77</v>
      </c>
      <c r="D30" s="17" t="s">
        <v>75</v>
      </c>
      <c r="E30" s="18">
        <v>20112000601</v>
      </c>
      <c r="F30" s="17">
        <v>208</v>
      </c>
      <c r="G30" s="19">
        <f t="shared" si="0"/>
        <v>69.33</v>
      </c>
      <c r="H30" s="20">
        <f t="shared" si="1"/>
        <v>41.6</v>
      </c>
      <c r="I30" s="19">
        <v>81.6</v>
      </c>
      <c r="J30" s="20">
        <f t="shared" si="2"/>
        <v>32.64</v>
      </c>
      <c r="K30" s="26">
        <f t="shared" si="3"/>
        <v>74.24</v>
      </c>
      <c r="L30" s="27">
        <f t="shared" si="4"/>
        <v>2</v>
      </c>
      <c r="M30" s="27"/>
      <c r="N30" s="3"/>
      <c r="O30" s="3"/>
    </row>
    <row r="31" ht="29" customHeight="1" spans="1:15">
      <c r="A31" s="16">
        <v>28</v>
      </c>
      <c r="B31" s="17" t="s">
        <v>78</v>
      </c>
      <c r="C31" s="17" t="s">
        <v>79</v>
      </c>
      <c r="D31" s="17" t="s">
        <v>75</v>
      </c>
      <c r="E31" s="18">
        <v>20112000601</v>
      </c>
      <c r="F31" s="17">
        <v>205</v>
      </c>
      <c r="G31" s="19">
        <f t="shared" si="0"/>
        <v>68.33</v>
      </c>
      <c r="H31" s="20">
        <f t="shared" si="1"/>
        <v>41</v>
      </c>
      <c r="I31" s="19">
        <v>80.6</v>
      </c>
      <c r="J31" s="20">
        <f t="shared" si="2"/>
        <v>32.24</v>
      </c>
      <c r="K31" s="26">
        <f t="shared" si="3"/>
        <v>73.24</v>
      </c>
      <c r="L31" s="27">
        <f t="shared" si="4"/>
        <v>3</v>
      </c>
      <c r="M31" s="29"/>
      <c r="N31" s="3"/>
      <c r="O31" s="3"/>
    </row>
    <row r="32" ht="29" customHeight="1" spans="1:15">
      <c r="A32" s="16">
        <v>29</v>
      </c>
      <c r="B32" s="17" t="s">
        <v>80</v>
      </c>
      <c r="C32" s="17" t="s">
        <v>81</v>
      </c>
      <c r="D32" s="17" t="s">
        <v>82</v>
      </c>
      <c r="E32" s="18">
        <v>20112000701</v>
      </c>
      <c r="F32" s="17">
        <v>198</v>
      </c>
      <c r="G32" s="19">
        <f t="shared" si="0"/>
        <v>66</v>
      </c>
      <c r="H32" s="20">
        <f t="shared" si="1"/>
        <v>39.6</v>
      </c>
      <c r="I32" s="19">
        <v>81.6</v>
      </c>
      <c r="J32" s="20">
        <f t="shared" si="2"/>
        <v>32.64</v>
      </c>
      <c r="K32" s="26">
        <f t="shared" si="3"/>
        <v>72.24</v>
      </c>
      <c r="L32" s="27">
        <f t="shared" si="4"/>
        <v>1</v>
      </c>
      <c r="M32" s="27" t="s">
        <v>18</v>
      </c>
      <c r="N32" s="3"/>
      <c r="O32" s="3"/>
    </row>
    <row r="33" ht="29" customHeight="1" spans="1:15">
      <c r="A33" s="16">
        <v>31</v>
      </c>
      <c r="B33" s="17" t="s">
        <v>83</v>
      </c>
      <c r="C33" s="17" t="s">
        <v>84</v>
      </c>
      <c r="D33" s="17" t="s">
        <v>82</v>
      </c>
      <c r="E33" s="18">
        <v>20112000701</v>
      </c>
      <c r="F33" s="17">
        <v>196</v>
      </c>
      <c r="G33" s="19">
        <f t="shared" si="0"/>
        <v>65.33</v>
      </c>
      <c r="H33" s="20">
        <f t="shared" si="1"/>
        <v>39.2</v>
      </c>
      <c r="I33" s="19">
        <v>78.4</v>
      </c>
      <c r="J33" s="20">
        <f t="shared" si="2"/>
        <v>31.36</v>
      </c>
      <c r="K33" s="26">
        <f t="shared" si="3"/>
        <v>70.56</v>
      </c>
      <c r="L33" s="27">
        <f t="shared" si="4"/>
        <v>2</v>
      </c>
      <c r="M33" s="27" t="s">
        <v>18</v>
      </c>
      <c r="N33" s="3"/>
      <c r="O33" s="3"/>
    </row>
    <row r="34" ht="29" customHeight="1" spans="1:15">
      <c r="A34" s="16">
        <v>32</v>
      </c>
      <c r="B34" s="17" t="s">
        <v>85</v>
      </c>
      <c r="C34" s="17" t="s">
        <v>86</v>
      </c>
      <c r="D34" s="17" t="s">
        <v>82</v>
      </c>
      <c r="E34" s="18">
        <v>20112000701</v>
      </c>
      <c r="F34" s="17">
        <v>191</v>
      </c>
      <c r="G34" s="19">
        <f t="shared" si="0"/>
        <v>63.67</v>
      </c>
      <c r="H34" s="20">
        <f t="shared" si="1"/>
        <v>38.2</v>
      </c>
      <c r="I34" s="19">
        <v>79.4</v>
      </c>
      <c r="J34" s="20">
        <f t="shared" si="2"/>
        <v>31.76</v>
      </c>
      <c r="K34" s="26">
        <f t="shared" si="3"/>
        <v>69.96</v>
      </c>
      <c r="L34" s="27">
        <f t="shared" si="4"/>
        <v>3</v>
      </c>
      <c r="M34" s="27" t="s">
        <v>18</v>
      </c>
      <c r="N34" s="3"/>
      <c r="O34" s="3"/>
    </row>
    <row r="35" ht="29" customHeight="1" spans="1:15">
      <c r="A35" s="16">
        <v>33</v>
      </c>
      <c r="B35" s="17" t="s">
        <v>87</v>
      </c>
      <c r="C35" s="17" t="s">
        <v>88</v>
      </c>
      <c r="D35" s="17" t="s">
        <v>82</v>
      </c>
      <c r="E35" s="18">
        <v>20112000701</v>
      </c>
      <c r="F35" s="17">
        <v>190</v>
      </c>
      <c r="G35" s="19">
        <f t="shared" si="0"/>
        <v>63.33</v>
      </c>
      <c r="H35" s="20">
        <f t="shared" si="1"/>
        <v>38</v>
      </c>
      <c r="I35" s="19">
        <v>79.6</v>
      </c>
      <c r="J35" s="20">
        <f t="shared" si="2"/>
        <v>31.84</v>
      </c>
      <c r="K35" s="26">
        <f t="shared" si="3"/>
        <v>69.84</v>
      </c>
      <c r="L35" s="27">
        <f t="shared" si="4"/>
        <v>4</v>
      </c>
      <c r="M35" s="27"/>
      <c r="N35" s="3"/>
      <c r="O35" s="3"/>
    </row>
    <row r="36" ht="29" customHeight="1" spans="1:15">
      <c r="A36" s="16">
        <v>36</v>
      </c>
      <c r="B36" s="17" t="s">
        <v>89</v>
      </c>
      <c r="C36" s="17" t="s">
        <v>90</v>
      </c>
      <c r="D36" s="17" t="s">
        <v>82</v>
      </c>
      <c r="E36" s="18">
        <v>20112000701</v>
      </c>
      <c r="F36" s="17">
        <v>185.5</v>
      </c>
      <c r="G36" s="19">
        <f t="shared" si="0"/>
        <v>61.83</v>
      </c>
      <c r="H36" s="20">
        <f t="shared" si="1"/>
        <v>37.1</v>
      </c>
      <c r="I36" s="19">
        <v>79</v>
      </c>
      <c r="J36" s="20">
        <f t="shared" si="2"/>
        <v>31.6</v>
      </c>
      <c r="K36" s="26">
        <f t="shared" si="3"/>
        <v>68.7</v>
      </c>
      <c r="L36" s="27">
        <f t="shared" si="4"/>
        <v>5</v>
      </c>
      <c r="M36" s="29"/>
      <c r="N36" s="3"/>
      <c r="O36" s="3"/>
    </row>
    <row r="37" ht="29" customHeight="1" spans="1:15">
      <c r="A37" s="16">
        <v>35</v>
      </c>
      <c r="B37" s="17" t="s">
        <v>91</v>
      </c>
      <c r="C37" s="17" t="s">
        <v>92</v>
      </c>
      <c r="D37" s="17" t="s">
        <v>82</v>
      </c>
      <c r="E37" s="18">
        <v>20112000701</v>
      </c>
      <c r="F37" s="17">
        <v>187</v>
      </c>
      <c r="G37" s="19">
        <f t="shared" si="0"/>
        <v>62.33</v>
      </c>
      <c r="H37" s="20">
        <f t="shared" si="1"/>
        <v>37.4</v>
      </c>
      <c r="I37" s="19">
        <v>77.8</v>
      </c>
      <c r="J37" s="20">
        <f t="shared" si="2"/>
        <v>31.12</v>
      </c>
      <c r="K37" s="26">
        <f t="shared" si="3"/>
        <v>68.52</v>
      </c>
      <c r="L37" s="27">
        <f t="shared" si="4"/>
        <v>6</v>
      </c>
      <c r="M37" s="27"/>
      <c r="N37" s="3"/>
      <c r="O37" s="3"/>
    </row>
    <row r="38" ht="29" customHeight="1" spans="1:15">
      <c r="A38" s="16">
        <v>37</v>
      </c>
      <c r="B38" s="17" t="s">
        <v>93</v>
      </c>
      <c r="C38" s="17" t="s">
        <v>94</v>
      </c>
      <c r="D38" s="17" t="s">
        <v>82</v>
      </c>
      <c r="E38" s="18">
        <v>20112000701</v>
      </c>
      <c r="F38" s="17">
        <v>181.5</v>
      </c>
      <c r="G38" s="19">
        <f t="shared" si="0"/>
        <v>60.5</v>
      </c>
      <c r="H38" s="20">
        <f t="shared" si="1"/>
        <v>36.3</v>
      </c>
      <c r="I38" s="19">
        <v>79</v>
      </c>
      <c r="J38" s="20">
        <f t="shared" si="2"/>
        <v>31.6</v>
      </c>
      <c r="K38" s="26">
        <f t="shared" si="3"/>
        <v>67.9</v>
      </c>
      <c r="L38" s="27">
        <f t="shared" si="4"/>
        <v>7</v>
      </c>
      <c r="M38" s="27"/>
      <c r="N38" s="3"/>
      <c r="O38" s="3"/>
    </row>
    <row r="39" ht="73" customHeight="1" spans="1:15">
      <c r="A39" s="16">
        <v>30</v>
      </c>
      <c r="B39" s="17" t="s">
        <v>95</v>
      </c>
      <c r="C39" s="17" t="s">
        <v>96</v>
      </c>
      <c r="D39" s="17" t="s">
        <v>82</v>
      </c>
      <c r="E39" s="18">
        <v>20112000701</v>
      </c>
      <c r="F39" s="17">
        <v>196.5</v>
      </c>
      <c r="G39" s="19">
        <f t="shared" si="0"/>
        <v>65.5</v>
      </c>
      <c r="H39" s="20">
        <f t="shared" si="1"/>
        <v>39.3</v>
      </c>
      <c r="I39" s="19" t="s">
        <v>35</v>
      </c>
      <c r="J39" s="20" t="s">
        <v>35</v>
      </c>
      <c r="K39" s="26">
        <f>H39</f>
        <v>39.3</v>
      </c>
      <c r="L39" s="19" t="s">
        <v>36</v>
      </c>
      <c r="M39" s="29"/>
      <c r="N39" s="3"/>
      <c r="O39" s="3"/>
    </row>
    <row r="40" ht="73" customHeight="1" spans="1:15">
      <c r="A40" s="16">
        <v>34</v>
      </c>
      <c r="B40" s="17" t="s">
        <v>97</v>
      </c>
      <c r="C40" s="17" t="s">
        <v>98</v>
      </c>
      <c r="D40" s="17" t="s">
        <v>82</v>
      </c>
      <c r="E40" s="18">
        <v>20112000701</v>
      </c>
      <c r="F40" s="17">
        <v>188</v>
      </c>
      <c r="G40" s="19">
        <f t="shared" si="0"/>
        <v>62.67</v>
      </c>
      <c r="H40" s="20">
        <f t="shared" si="1"/>
        <v>37.6</v>
      </c>
      <c r="I40" s="19" t="s">
        <v>35</v>
      </c>
      <c r="J40" s="20" t="s">
        <v>35</v>
      </c>
      <c r="K40" s="26">
        <f>H40</f>
        <v>37.6</v>
      </c>
      <c r="L40" s="19" t="s">
        <v>36</v>
      </c>
      <c r="M40" s="27"/>
      <c r="N40" s="3"/>
      <c r="O40" s="3"/>
    </row>
    <row r="41" ht="29" customHeight="1" spans="1:15">
      <c r="A41" s="16">
        <v>40</v>
      </c>
      <c r="B41" s="17" t="s">
        <v>99</v>
      </c>
      <c r="C41" s="17" t="s">
        <v>100</v>
      </c>
      <c r="D41" s="17" t="s">
        <v>101</v>
      </c>
      <c r="E41" s="18">
        <v>20112000801</v>
      </c>
      <c r="F41" s="17">
        <v>203</v>
      </c>
      <c r="G41" s="19">
        <f t="shared" si="0"/>
        <v>67.67</v>
      </c>
      <c r="H41" s="20">
        <f t="shared" si="1"/>
        <v>40.6</v>
      </c>
      <c r="I41" s="19">
        <v>82</v>
      </c>
      <c r="J41" s="20">
        <f t="shared" si="2"/>
        <v>32.8</v>
      </c>
      <c r="K41" s="26">
        <f t="shared" si="3"/>
        <v>73.4</v>
      </c>
      <c r="L41" s="27">
        <f t="shared" si="4"/>
        <v>1</v>
      </c>
      <c r="M41" s="27" t="s">
        <v>18</v>
      </c>
      <c r="N41" s="3"/>
      <c r="O41" s="3"/>
    </row>
    <row r="42" ht="29" customHeight="1" spans="1:15">
      <c r="A42" s="16">
        <v>38</v>
      </c>
      <c r="B42" s="17" t="s">
        <v>102</v>
      </c>
      <c r="C42" s="17" t="s">
        <v>103</v>
      </c>
      <c r="D42" s="17" t="s">
        <v>101</v>
      </c>
      <c r="E42" s="18">
        <v>20112000801</v>
      </c>
      <c r="F42" s="17">
        <v>205</v>
      </c>
      <c r="G42" s="19">
        <f t="shared" si="0"/>
        <v>68.33</v>
      </c>
      <c r="H42" s="20">
        <f t="shared" si="1"/>
        <v>41</v>
      </c>
      <c r="I42" s="19">
        <v>78.8</v>
      </c>
      <c r="J42" s="20">
        <f t="shared" si="2"/>
        <v>31.52</v>
      </c>
      <c r="K42" s="26">
        <f t="shared" si="3"/>
        <v>72.52</v>
      </c>
      <c r="L42" s="27">
        <f t="shared" si="4"/>
        <v>2</v>
      </c>
      <c r="M42" s="27"/>
      <c r="N42" s="3"/>
      <c r="O42" s="3"/>
    </row>
    <row r="43" ht="29" customHeight="1" spans="1:15">
      <c r="A43" s="16">
        <v>39</v>
      </c>
      <c r="B43" s="17" t="s">
        <v>104</v>
      </c>
      <c r="C43" s="17" t="s">
        <v>105</v>
      </c>
      <c r="D43" s="17" t="s">
        <v>101</v>
      </c>
      <c r="E43" s="18">
        <v>20112000801</v>
      </c>
      <c r="F43" s="17">
        <v>204</v>
      </c>
      <c r="G43" s="19">
        <f t="shared" si="0"/>
        <v>68</v>
      </c>
      <c r="H43" s="20">
        <f t="shared" si="1"/>
        <v>40.8</v>
      </c>
      <c r="I43" s="19">
        <v>79</v>
      </c>
      <c r="J43" s="20">
        <f t="shared" si="2"/>
        <v>31.6</v>
      </c>
      <c r="K43" s="26">
        <f t="shared" si="3"/>
        <v>72.4</v>
      </c>
      <c r="L43" s="27">
        <f t="shared" si="4"/>
        <v>3</v>
      </c>
      <c r="M43" s="29"/>
      <c r="N43" s="3"/>
      <c r="O43" s="3"/>
    </row>
    <row r="44" ht="29" customHeight="1" spans="1:15">
      <c r="A44" s="16">
        <v>42</v>
      </c>
      <c r="B44" s="17" t="s">
        <v>106</v>
      </c>
      <c r="C44" s="17" t="s">
        <v>107</v>
      </c>
      <c r="D44" s="17" t="s">
        <v>108</v>
      </c>
      <c r="E44" s="18">
        <v>20112000901</v>
      </c>
      <c r="F44" s="17">
        <v>192</v>
      </c>
      <c r="G44" s="19">
        <f t="shared" si="0"/>
        <v>64</v>
      </c>
      <c r="H44" s="20">
        <f t="shared" si="1"/>
        <v>38.4</v>
      </c>
      <c r="I44" s="19">
        <v>83</v>
      </c>
      <c r="J44" s="20">
        <f t="shared" si="2"/>
        <v>33.2</v>
      </c>
      <c r="K44" s="26">
        <f t="shared" si="3"/>
        <v>71.6</v>
      </c>
      <c r="L44" s="27">
        <f t="shared" si="4"/>
        <v>1</v>
      </c>
      <c r="M44" s="27" t="s">
        <v>18</v>
      </c>
      <c r="N44" s="3"/>
      <c r="O44" s="3"/>
    </row>
    <row r="45" ht="29" customHeight="1" spans="1:15">
      <c r="A45" s="16">
        <v>41</v>
      </c>
      <c r="B45" s="17" t="s">
        <v>109</v>
      </c>
      <c r="C45" s="17" t="s">
        <v>110</v>
      </c>
      <c r="D45" s="17" t="s">
        <v>108</v>
      </c>
      <c r="E45" s="18">
        <v>20112000901</v>
      </c>
      <c r="F45" s="17">
        <v>193.5</v>
      </c>
      <c r="G45" s="19">
        <f t="shared" si="0"/>
        <v>64.5</v>
      </c>
      <c r="H45" s="20">
        <f t="shared" si="1"/>
        <v>38.7</v>
      </c>
      <c r="I45" s="19">
        <v>80.2</v>
      </c>
      <c r="J45" s="20">
        <f t="shared" si="2"/>
        <v>32.08</v>
      </c>
      <c r="K45" s="26">
        <f t="shared" si="3"/>
        <v>70.78</v>
      </c>
      <c r="L45" s="27">
        <f t="shared" si="4"/>
        <v>2</v>
      </c>
      <c r="M45" s="29"/>
      <c r="N45" s="3"/>
      <c r="O45" s="3"/>
    </row>
    <row r="46" ht="29" customHeight="1" spans="1:15">
      <c r="A46" s="16">
        <v>43</v>
      </c>
      <c r="B46" s="17" t="s">
        <v>111</v>
      </c>
      <c r="C46" s="17" t="s">
        <v>112</v>
      </c>
      <c r="D46" s="17" t="s">
        <v>108</v>
      </c>
      <c r="E46" s="18">
        <v>20112000901</v>
      </c>
      <c r="F46" s="17">
        <v>190</v>
      </c>
      <c r="G46" s="19">
        <f t="shared" si="0"/>
        <v>63.33</v>
      </c>
      <c r="H46" s="20">
        <f t="shared" si="1"/>
        <v>38</v>
      </c>
      <c r="I46" s="19">
        <v>80.6</v>
      </c>
      <c r="J46" s="20">
        <f t="shared" si="2"/>
        <v>32.24</v>
      </c>
      <c r="K46" s="26">
        <f t="shared" si="3"/>
        <v>70.24</v>
      </c>
      <c r="L46" s="27">
        <f t="shared" si="4"/>
        <v>3</v>
      </c>
      <c r="M46" s="29"/>
      <c r="N46" s="3"/>
      <c r="O46" s="3"/>
    </row>
    <row r="47" ht="29" customHeight="1" spans="1:15">
      <c r="A47" s="16">
        <v>44</v>
      </c>
      <c r="B47" s="17" t="s">
        <v>113</v>
      </c>
      <c r="C47" s="17" t="s">
        <v>114</v>
      </c>
      <c r="D47" s="17" t="s">
        <v>115</v>
      </c>
      <c r="E47" s="18">
        <v>20112001001</v>
      </c>
      <c r="F47" s="17">
        <v>225</v>
      </c>
      <c r="G47" s="19">
        <f t="shared" si="0"/>
        <v>75</v>
      </c>
      <c r="H47" s="20">
        <f t="shared" si="1"/>
        <v>45</v>
      </c>
      <c r="I47" s="19">
        <v>79.4</v>
      </c>
      <c r="J47" s="20">
        <f t="shared" si="2"/>
        <v>31.76</v>
      </c>
      <c r="K47" s="26">
        <f t="shared" si="3"/>
        <v>76.76</v>
      </c>
      <c r="L47" s="27">
        <f t="shared" si="4"/>
        <v>1</v>
      </c>
      <c r="M47" s="27" t="s">
        <v>18</v>
      </c>
      <c r="N47" s="3"/>
      <c r="O47" s="3"/>
    </row>
    <row r="48" ht="29" customHeight="1" spans="1:15">
      <c r="A48" s="16">
        <v>46</v>
      </c>
      <c r="B48" s="17" t="s">
        <v>116</v>
      </c>
      <c r="C48" s="17" t="s">
        <v>117</v>
      </c>
      <c r="D48" s="17" t="s">
        <v>115</v>
      </c>
      <c r="E48" s="18">
        <v>20112001001</v>
      </c>
      <c r="F48" s="17">
        <v>195</v>
      </c>
      <c r="G48" s="19">
        <f t="shared" si="0"/>
        <v>65</v>
      </c>
      <c r="H48" s="20">
        <f t="shared" si="1"/>
        <v>39</v>
      </c>
      <c r="I48" s="19">
        <v>75.8</v>
      </c>
      <c r="J48" s="20">
        <f t="shared" si="2"/>
        <v>30.32</v>
      </c>
      <c r="K48" s="26">
        <f t="shared" si="3"/>
        <v>69.32</v>
      </c>
      <c r="L48" s="27">
        <f t="shared" si="4"/>
        <v>2</v>
      </c>
      <c r="M48" s="29"/>
      <c r="N48" s="3"/>
      <c r="O48" s="3"/>
    </row>
    <row r="49" ht="73" customHeight="1" spans="1:15">
      <c r="A49" s="16">
        <v>45</v>
      </c>
      <c r="B49" s="17" t="s">
        <v>118</v>
      </c>
      <c r="C49" s="17" t="s">
        <v>119</v>
      </c>
      <c r="D49" s="17" t="s">
        <v>115</v>
      </c>
      <c r="E49" s="18">
        <v>20112001001</v>
      </c>
      <c r="F49" s="17">
        <v>202.5</v>
      </c>
      <c r="G49" s="19">
        <f t="shared" si="0"/>
        <v>67.5</v>
      </c>
      <c r="H49" s="20">
        <f t="shared" si="1"/>
        <v>40.5</v>
      </c>
      <c r="I49" s="19" t="s">
        <v>35</v>
      </c>
      <c r="J49" s="20" t="s">
        <v>35</v>
      </c>
      <c r="K49" s="26">
        <f>H49</f>
        <v>40.5</v>
      </c>
      <c r="L49" s="19" t="s">
        <v>36</v>
      </c>
      <c r="M49" s="29"/>
      <c r="N49" s="3"/>
      <c r="O49" s="3"/>
    </row>
  </sheetData>
  <autoFilter ref="A3:O49">
    <extLst/>
  </autoFilter>
  <sortState ref="A4:M49">
    <sortCondition ref="E4:E49"/>
    <sortCondition ref="K4:K49" descending="1"/>
  </sortState>
  <mergeCells count="1">
    <mergeCell ref="A2:M2"/>
  </mergeCells>
  <pageMargins left="0.751388888888889" right="0.751388888888889" top="0.786805555555556" bottom="0.7868055555555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以拉</cp:lastModifiedBy>
  <dcterms:created xsi:type="dcterms:W3CDTF">2020-12-24T11:18:00Z</dcterms:created>
  <dcterms:modified xsi:type="dcterms:W3CDTF">2024-05-27T07:29:17Z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20DC8DD7849343A7AC06F6370188A104_13</vt:lpwstr>
  </property>
  <property fmtid="{D5CDD505-2E9C-101B-9397-08002B2CF9AE}" pid="4" name="KSOReadingLayout">
    <vt:bool>true</vt:bool>
  </property>
</Properties>
</file>