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6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<sst xmlns="http://schemas.openxmlformats.org/spreadsheetml/2006/main" count="84" uniqueCount="53">
  <si>
    <t>附件</t>
  </si>
  <si>
    <t>贵安新区2023年面向贵阳贵安公开考调公务员和机关人员面试成绩、总成绩及进入体检环节人员名单</t>
  </si>
  <si>
    <t>序号</t>
  </si>
  <si>
    <t>姓名</t>
  </si>
  <si>
    <t>准考证号</t>
  </si>
  <si>
    <t>单位</t>
  </si>
  <si>
    <t>报考岗位代码</t>
  </si>
  <si>
    <t>笔试成绩</t>
  </si>
  <si>
    <t>笔试成绩40%</t>
  </si>
  <si>
    <t>面试成绩</t>
  </si>
  <si>
    <t>面试成绩60%</t>
  </si>
  <si>
    <t>笔试、面试成绩</t>
  </si>
  <si>
    <t>综合排名</t>
  </si>
  <si>
    <t>是否进入体检</t>
  </si>
  <si>
    <t>张  伟</t>
  </si>
  <si>
    <t>10101500130</t>
  </si>
  <si>
    <t>0001贵安新区市场监督管理局高峰分局</t>
  </si>
  <si>
    <t>01四级主任科员及以下</t>
  </si>
  <si>
    <t>是</t>
  </si>
  <si>
    <t>张长宇</t>
  </si>
  <si>
    <t>10101500107</t>
  </si>
  <si>
    <t>0003贵安新区组织人事部</t>
  </si>
  <si>
    <t>01一级主任科员及以下</t>
  </si>
  <si>
    <t>文庭庭</t>
  </si>
  <si>
    <t>10101500129</t>
  </si>
  <si>
    <t>0005贵安新区城乡建设局</t>
  </si>
  <si>
    <t>毛福萍</t>
  </si>
  <si>
    <t>10101500123</t>
  </si>
  <si>
    <t>江俊维</t>
  </si>
  <si>
    <t>10101500109</t>
  </si>
  <si>
    <t>王  珊</t>
  </si>
  <si>
    <t>10101500116</t>
  </si>
  <si>
    <t>0006贵安新区大数据和科技创新局</t>
  </si>
  <si>
    <t>02一级主任科员及以下</t>
  </si>
  <si>
    <t>朱丽娟</t>
  </si>
  <si>
    <t>10101500212</t>
  </si>
  <si>
    <t>罗  敏</t>
  </si>
  <si>
    <t>10101500207</t>
  </si>
  <si>
    <t>0007贵安新区社会事业管理局</t>
  </si>
  <si>
    <t>谢  奔</t>
  </si>
  <si>
    <t>10101500110</t>
  </si>
  <si>
    <t>戢  滢</t>
  </si>
  <si>
    <t>10101500226</t>
  </si>
  <si>
    <t>李杰宁</t>
  </si>
  <si>
    <t>10101500127</t>
  </si>
  <si>
    <t>缺考</t>
  </si>
  <si>
    <t>黄金霞</t>
  </si>
  <si>
    <t>10101500208</t>
  </si>
  <si>
    <t>0009贵安新区统筹城乡发展局</t>
  </si>
  <si>
    <t>李  璞</t>
  </si>
  <si>
    <t>10101500202</t>
  </si>
  <si>
    <t>谢晓东</t>
  </si>
  <si>
    <t>10101500122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</si>
</sst>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3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19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7" fillId="10" borderId="2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1" xfId="1" applyFont="1" applyBorder="1" applyAlignment="1" quotePrefix="1">
      <alignment horizontal="center" vertical="center" wrapText="1"/>
    </xf>
  </cellXfs>
  <cellStyles count="50">
    <cellStyle name="常规" xfId="0" builtinId="0"/>
    <cellStyle name="常规_面试成绩评定表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Desktop/&#25307;&#32771;/&#32771;&#35843;/&#31508;&#35797;/&#38468;&#20214;1&#65306;&#36149;&#23433;&#26032;&#21306;2023&#24180;&#38754;&#21521;&#36149;&#38451;&#36149;&#23433;&#20844;&#24320;&#32771;&#35843;&#20844;&#21153;&#21592;&#21644;&#26426;&#20851;&#20154;&#21592;&#31508;&#35797;&#25104;&#32489;&#25490;&#21517;&#21450;&#36827;&#20837;&#36164;&#26684;&#22797;&#23457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10101500210</v>
          </cell>
          <cell r="C4" t="str">
            <v>0001贵安新区市场监督管理局高峰分局</v>
          </cell>
          <cell r="D4" t="str">
            <v>01四级主任科员及以下</v>
          </cell>
          <cell r="E4" t="str">
            <v>行政编制</v>
          </cell>
          <cell r="F4">
            <v>1</v>
          </cell>
          <cell r="G4" t="str">
            <v>75.5</v>
          </cell>
        </row>
        <row r="5">
          <cell r="B5" t="str">
            <v>10101500102</v>
          </cell>
          <cell r="C5" t="str">
            <v>0001贵安新区市场监督管理局高峰分局</v>
          </cell>
          <cell r="D5" t="str">
            <v>01四级主任科员及以下</v>
          </cell>
          <cell r="E5" t="str">
            <v>行政编制</v>
          </cell>
          <cell r="F5">
            <v>1</v>
          </cell>
          <cell r="G5" t="str">
            <v>74.5</v>
          </cell>
        </row>
        <row r="6">
          <cell r="B6" t="str">
            <v>10101500225</v>
          </cell>
          <cell r="C6" t="str">
            <v>0001贵安新区市场监督管理局高峰分局</v>
          </cell>
          <cell r="D6" t="str">
            <v>01四级主任科员及以下</v>
          </cell>
          <cell r="E6" t="str">
            <v>行政编制</v>
          </cell>
          <cell r="F6">
            <v>1</v>
          </cell>
          <cell r="G6" t="str">
            <v>74.0</v>
          </cell>
        </row>
        <row r="7">
          <cell r="B7" t="str">
            <v>10101500130</v>
          </cell>
          <cell r="C7" t="str">
            <v>0001贵安新区市场监督管理局高峰分局</v>
          </cell>
          <cell r="D7" t="str">
            <v>01四级主任科员及以下</v>
          </cell>
          <cell r="E7" t="str">
            <v>行政编制</v>
          </cell>
          <cell r="F7">
            <v>1</v>
          </cell>
          <cell r="G7" t="str">
            <v>73.5</v>
          </cell>
        </row>
        <row r="8">
          <cell r="B8" t="str">
            <v>10101500206</v>
          </cell>
          <cell r="C8" t="str">
            <v>0001贵安新区市场监督管理局高峰分局</v>
          </cell>
          <cell r="D8" t="str">
            <v>01四级主任科员及以下</v>
          </cell>
          <cell r="E8" t="str">
            <v>行政编制</v>
          </cell>
          <cell r="F8">
            <v>1</v>
          </cell>
          <cell r="G8" t="str">
            <v>69.0</v>
          </cell>
        </row>
        <row r="9">
          <cell r="B9" t="str">
            <v>10101500224</v>
          </cell>
          <cell r="C9" t="str">
            <v>0001贵安新区市场监督管理局高峰分局</v>
          </cell>
          <cell r="D9" t="str">
            <v>01四级主任科员及以下</v>
          </cell>
          <cell r="E9" t="str">
            <v>行政编制</v>
          </cell>
          <cell r="F9">
            <v>1</v>
          </cell>
          <cell r="G9" t="str">
            <v>0.0</v>
          </cell>
        </row>
        <row r="10">
          <cell r="B10" t="str">
            <v>10101500107</v>
          </cell>
          <cell r="C10" t="str">
            <v>0003贵安新区组织人事部</v>
          </cell>
          <cell r="D10" t="str">
            <v>01一级主任科员及以下</v>
          </cell>
          <cell r="E10" t="str">
            <v>机关编制</v>
          </cell>
          <cell r="F10">
            <v>1</v>
          </cell>
          <cell r="G10" t="str">
            <v>70.0</v>
          </cell>
        </row>
        <row r="11">
          <cell r="B11" t="str">
            <v>10101500125</v>
          </cell>
          <cell r="C11" t="str">
            <v>0003贵安新区组织人事部</v>
          </cell>
          <cell r="D11" t="str">
            <v>01一级主任科员及以下</v>
          </cell>
          <cell r="E11" t="str">
            <v>机关编制</v>
          </cell>
          <cell r="F11">
            <v>1</v>
          </cell>
          <cell r="G11" t="str">
            <v>0.0</v>
          </cell>
        </row>
        <row r="12">
          <cell r="B12" t="str">
            <v>10101500103</v>
          </cell>
          <cell r="C12" t="str">
            <v>0003贵安新区组织人事部</v>
          </cell>
          <cell r="D12" t="str">
            <v>01一级主任科员及以下</v>
          </cell>
          <cell r="E12" t="str">
            <v>机关编制</v>
          </cell>
          <cell r="F12">
            <v>1</v>
          </cell>
          <cell r="G12" t="str">
            <v>0.0</v>
          </cell>
        </row>
        <row r="13">
          <cell r="B13" t="str">
            <v>10101500129</v>
          </cell>
          <cell r="C13" t="str">
            <v>0005贵安新区城乡建设局</v>
          </cell>
          <cell r="D13" t="str">
            <v>01一级主任科员及以下</v>
          </cell>
          <cell r="E13" t="str">
            <v>机关编制</v>
          </cell>
          <cell r="F13">
            <v>1</v>
          </cell>
          <cell r="G13" t="str">
            <v>77.0</v>
          </cell>
        </row>
        <row r="14">
          <cell r="B14" t="str">
            <v>10101500112</v>
          </cell>
          <cell r="C14" t="str">
            <v>0005贵安新区城乡建设局</v>
          </cell>
          <cell r="D14" t="str">
            <v>01一级主任科员及以下</v>
          </cell>
          <cell r="E14" t="str">
            <v>机关编制</v>
          </cell>
          <cell r="F14">
            <v>1</v>
          </cell>
          <cell r="G14" t="str">
            <v>74.5</v>
          </cell>
        </row>
        <row r="15">
          <cell r="B15" t="str">
            <v>10101500123</v>
          </cell>
          <cell r="C15" t="str">
            <v>0005贵安新区城乡建设局</v>
          </cell>
          <cell r="D15" t="str">
            <v>01一级主任科员及以下</v>
          </cell>
          <cell r="E15" t="str">
            <v>机关编制</v>
          </cell>
          <cell r="F15">
            <v>1</v>
          </cell>
          <cell r="G15" t="str">
            <v>73.5</v>
          </cell>
        </row>
        <row r="16">
          <cell r="B16" t="str">
            <v>10101500109</v>
          </cell>
          <cell r="C16" t="str">
            <v>0005贵安新区城乡建设局</v>
          </cell>
          <cell r="D16" t="str">
            <v>01一级主任科员及以下</v>
          </cell>
          <cell r="E16" t="str">
            <v>机关编制</v>
          </cell>
          <cell r="F16">
            <v>1</v>
          </cell>
          <cell r="G16" t="str">
            <v>73.0</v>
          </cell>
        </row>
        <row r="17">
          <cell r="B17" t="str">
            <v>10101500105</v>
          </cell>
          <cell r="C17" t="str">
            <v>0005贵安新区城乡建设局</v>
          </cell>
          <cell r="D17" t="str">
            <v>01一级主任科员及以下</v>
          </cell>
          <cell r="E17" t="str">
            <v>机关编制</v>
          </cell>
          <cell r="F17">
            <v>1</v>
          </cell>
          <cell r="G17" t="str">
            <v>72.5</v>
          </cell>
        </row>
        <row r="18">
          <cell r="B18" t="str">
            <v>10101500118</v>
          </cell>
          <cell r="C18" t="str">
            <v>0005贵安新区城乡建设局</v>
          </cell>
          <cell r="D18" t="str">
            <v>01一级主任科员及以下</v>
          </cell>
          <cell r="E18" t="str">
            <v>机关编制</v>
          </cell>
          <cell r="F18">
            <v>1</v>
          </cell>
          <cell r="G18" t="str">
            <v>71.5</v>
          </cell>
        </row>
        <row r="19">
          <cell r="B19" t="str">
            <v>10101500120</v>
          </cell>
          <cell r="C19" t="str">
            <v>0005贵安新区城乡建设局</v>
          </cell>
          <cell r="D19" t="str">
            <v>01一级主任科员及以下</v>
          </cell>
          <cell r="E19" t="str">
            <v>机关编制</v>
          </cell>
          <cell r="F19">
            <v>1</v>
          </cell>
          <cell r="G19" t="str">
            <v>69.5</v>
          </cell>
        </row>
        <row r="20">
          <cell r="B20" t="str">
            <v>10101500113</v>
          </cell>
          <cell r="C20" t="str">
            <v>0005贵安新区城乡建设局</v>
          </cell>
          <cell r="D20" t="str">
            <v>01一级主任科员及以下</v>
          </cell>
          <cell r="E20" t="str">
            <v>机关编制</v>
          </cell>
          <cell r="F20">
            <v>1</v>
          </cell>
          <cell r="G20" t="str">
            <v>69.0</v>
          </cell>
        </row>
        <row r="21">
          <cell r="B21" t="str">
            <v>10101500124</v>
          </cell>
          <cell r="C21" t="str">
            <v>0005贵安新区城乡建设局</v>
          </cell>
          <cell r="D21" t="str">
            <v>01一级主任科员及以下</v>
          </cell>
          <cell r="E21" t="str">
            <v>机关编制</v>
          </cell>
          <cell r="F21">
            <v>1</v>
          </cell>
          <cell r="G21" t="str">
            <v>66.5</v>
          </cell>
        </row>
        <row r="22">
          <cell r="B22" t="str">
            <v>10101500115</v>
          </cell>
          <cell r="C22" t="str">
            <v>0006贵安新区大数据和科技创新局</v>
          </cell>
          <cell r="D22" t="str">
            <v>02一级主任科员及以下</v>
          </cell>
          <cell r="E22" t="str">
            <v>机关编制</v>
          </cell>
          <cell r="F22">
            <v>1</v>
          </cell>
          <cell r="G22" t="str">
            <v>78.0</v>
          </cell>
        </row>
        <row r="23">
          <cell r="B23" t="str">
            <v>10101500228</v>
          </cell>
          <cell r="C23" t="str">
            <v>0006贵安新区大数据和科技创新局</v>
          </cell>
          <cell r="D23" t="str">
            <v>02一级主任科员及以下</v>
          </cell>
          <cell r="E23" t="str">
            <v>机关编制</v>
          </cell>
          <cell r="F23">
            <v>1</v>
          </cell>
          <cell r="G23" t="str">
            <v>75.0</v>
          </cell>
        </row>
        <row r="24">
          <cell r="B24" t="str">
            <v>10101500128</v>
          </cell>
          <cell r="C24" t="str">
            <v>0006贵安新区大数据和科技创新局</v>
          </cell>
          <cell r="D24" t="str">
            <v>02一级主任科员及以下</v>
          </cell>
          <cell r="E24" t="str">
            <v>机关编制</v>
          </cell>
          <cell r="F24">
            <v>1</v>
          </cell>
          <cell r="G24" t="str">
            <v>74.0</v>
          </cell>
        </row>
        <row r="25">
          <cell r="B25" t="str">
            <v>10101500204</v>
          </cell>
          <cell r="C25" t="str">
            <v>0006贵安新区大数据和科技创新局</v>
          </cell>
          <cell r="D25" t="str">
            <v>02一级主任科员及以下</v>
          </cell>
          <cell r="E25" t="str">
            <v>机关编制</v>
          </cell>
          <cell r="F25">
            <v>1</v>
          </cell>
          <cell r="G25" t="str">
            <v>72.5</v>
          </cell>
        </row>
        <row r="26">
          <cell r="B26" t="str">
            <v>10101500212</v>
          </cell>
          <cell r="C26" t="str">
            <v>0006贵安新区大数据和科技创新局</v>
          </cell>
          <cell r="D26" t="str">
            <v>02一级主任科员及以下</v>
          </cell>
          <cell r="E26" t="str">
            <v>机关编制</v>
          </cell>
          <cell r="F26">
            <v>1</v>
          </cell>
          <cell r="G26" t="str">
            <v>71.0</v>
          </cell>
        </row>
        <row r="27">
          <cell r="B27" t="str">
            <v>10101500101</v>
          </cell>
          <cell r="C27" t="str">
            <v>0006贵安新区大数据和科技创新局</v>
          </cell>
          <cell r="D27" t="str">
            <v>02一级主任科员及以下</v>
          </cell>
          <cell r="E27" t="str">
            <v>机关编制</v>
          </cell>
          <cell r="F27">
            <v>1</v>
          </cell>
          <cell r="G27" t="str">
            <v>71.0</v>
          </cell>
        </row>
        <row r="28">
          <cell r="B28" t="str">
            <v>10101500116</v>
          </cell>
          <cell r="C28" t="str">
            <v>0006贵安新区大数据和科技创新局</v>
          </cell>
          <cell r="D28" t="str">
            <v>02一级主任科员及以下</v>
          </cell>
          <cell r="E28" t="str">
            <v>机关编制</v>
          </cell>
          <cell r="F28">
            <v>1</v>
          </cell>
          <cell r="G28" t="str">
            <v>69.5</v>
          </cell>
        </row>
        <row r="29">
          <cell r="B29" t="str">
            <v>10101500229</v>
          </cell>
          <cell r="C29" t="str">
            <v>0006贵安新区大数据和科技创新局</v>
          </cell>
          <cell r="D29" t="str">
            <v>02一级主任科员及以下</v>
          </cell>
          <cell r="E29" t="str">
            <v>机关编制</v>
          </cell>
          <cell r="F29">
            <v>1</v>
          </cell>
          <cell r="G29" t="str">
            <v>0.0</v>
          </cell>
        </row>
        <row r="30">
          <cell r="B30" t="str">
            <v>10101500114</v>
          </cell>
          <cell r="C30" t="str">
            <v>0006贵安新区大数据和科技创新局</v>
          </cell>
          <cell r="D30" t="str">
            <v>02一级主任科员及以下</v>
          </cell>
          <cell r="E30" t="str">
            <v>机关编制</v>
          </cell>
          <cell r="F30">
            <v>1</v>
          </cell>
          <cell r="G30" t="str">
            <v>0.0</v>
          </cell>
        </row>
        <row r="31">
          <cell r="B31" t="str">
            <v>10101500207</v>
          </cell>
          <cell r="C31" t="str">
            <v>0007贵安新区社会事业管理局</v>
          </cell>
          <cell r="D31" t="str">
            <v>01一级主任科员及以下</v>
          </cell>
          <cell r="E31" t="str">
            <v>机关编制</v>
          </cell>
          <cell r="F31">
            <v>1</v>
          </cell>
          <cell r="G31" t="str">
            <v>74.0</v>
          </cell>
        </row>
        <row r="32">
          <cell r="B32" t="str">
            <v>10101500218</v>
          </cell>
          <cell r="C32" t="str">
            <v>0007贵安新区社会事业管理局</v>
          </cell>
          <cell r="D32" t="str">
            <v>01一级主任科员及以下</v>
          </cell>
          <cell r="E32" t="str">
            <v>机关编制</v>
          </cell>
          <cell r="F32">
            <v>1</v>
          </cell>
          <cell r="G32" t="str">
            <v>72.0</v>
          </cell>
        </row>
        <row r="33">
          <cell r="B33" t="str">
            <v>10101500110</v>
          </cell>
          <cell r="C33" t="str">
            <v>0007贵安新区社会事业管理局</v>
          </cell>
          <cell r="D33" t="str">
            <v>01一级主任科员及以下</v>
          </cell>
          <cell r="E33" t="str">
            <v>机关编制</v>
          </cell>
          <cell r="F33">
            <v>1</v>
          </cell>
          <cell r="G33" t="str">
            <v>71.0</v>
          </cell>
        </row>
        <row r="34">
          <cell r="B34" t="str">
            <v>10101500211</v>
          </cell>
          <cell r="C34" t="str">
            <v>0007贵安新区社会事业管理局</v>
          </cell>
          <cell r="D34" t="str">
            <v>01一级主任科员及以下</v>
          </cell>
          <cell r="E34" t="str">
            <v>机关编制</v>
          </cell>
          <cell r="F34">
            <v>1</v>
          </cell>
          <cell r="G34" t="str">
            <v>70.5</v>
          </cell>
        </row>
        <row r="35">
          <cell r="B35" t="str">
            <v>10101500201</v>
          </cell>
          <cell r="C35" t="str">
            <v>0007贵安新区社会事业管理局</v>
          </cell>
          <cell r="D35" t="str">
            <v>01一级主任科员及以下</v>
          </cell>
          <cell r="E35" t="str">
            <v>机关编制</v>
          </cell>
          <cell r="F35">
            <v>1</v>
          </cell>
          <cell r="G35" t="str">
            <v>50.0</v>
          </cell>
        </row>
        <row r="36">
          <cell r="B36" t="str">
            <v>10101500217</v>
          </cell>
          <cell r="C36" t="str">
            <v>0007贵安新区社会事业管理局</v>
          </cell>
          <cell r="D36" t="str">
            <v>02一级主任科员及以下</v>
          </cell>
          <cell r="E36" t="str">
            <v>机关编制</v>
          </cell>
          <cell r="F36">
            <v>1</v>
          </cell>
          <cell r="G36" t="str">
            <v>75.0</v>
          </cell>
        </row>
        <row r="37">
          <cell r="B37" t="str">
            <v>10101500127</v>
          </cell>
          <cell r="C37" t="str">
            <v>0007贵安新区社会事业管理局</v>
          </cell>
          <cell r="D37" t="str">
            <v>02一级主任科员及以下</v>
          </cell>
          <cell r="E37" t="str">
            <v>机关编制</v>
          </cell>
          <cell r="F37">
            <v>1</v>
          </cell>
          <cell r="G37" t="str">
            <v>74.5</v>
          </cell>
        </row>
        <row r="38">
          <cell r="B38" t="str">
            <v>10101500117</v>
          </cell>
          <cell r="C38" t="str">
            <v>0007贵安新区社会事业管理局</v>
          </cell>
          <cell r="D38" t="str">
            <v>02一级主任科员及以下</v>
          </cell>
          <cell r="E38" t="str">
            <v>机关编制</v>
          </cell>
          <cell r="F38">
            <v>1</v>
          </cell>
          <cell r="G38" t="str">
            <v>74.5</v>
          </cell>
        </row>
        <row r="39">
          <cell r="B39" t="str">
            <v>10101500104</v>
          </cell>
          <cell r="C39" t="str">
            <v>0007贵安新区社会事业管理局</v>
          </cell>
          <cell r="D39" t="str">
            <v>02一级主任科员及以下</v>
          </cell>
          <cell r="E39" t="str">
            <v>机关编制</v>
          </cell>
          <cell r="F39">
            <v>1</v>
          </cell>
          <cell r="G39" t="str">
            <v>73.0</v>
          </cell>
        </row>
        <row r="40">
          <cell r="B40" t="str">
            <v>10101500226</v>
          </cell>
          <cell r="C40" t="str">
            <v>0007贵安新区社会事业管理局</v>
          </cell>
          <cell r="D40" t="str">
            <v>02一级主任科员及以下</v>
          </cell>
          <cell r="E40" t="str">
            <v>机关编制</v>
          </cell>
          <cell r="F40">
            <v>1</v>
          </cell>
          <cell r="G40" t="str">
            <v>71.0</v>
          </cell>
        </row>
        <row r="41">
          <cell r="B41" t="str">
            <v>10101500111</v>
          </cell>
          <cell r="C41" t="str">
            <v>0007贵安新区社会事业管理局</v>
          </cell>
          <cell r="D41" t="str">
            <v>02一级主任科员及以下</v>
          </cell>
          <cell r="E41" t="str">
            <v>机关编制</v>
          </cell>
          <cell r="F41">
            <v>1</v>
          </cell>
          <cell r="G41" t="str">
            <v>70.5</v>
          </cell>
        </row>
        <row r="42">
          <cell r="B42" t="str">
            <v>10101500219</v>
          </cell>
          <cell r="C42" t="str">
            <v>0007贵安新区社会事业管理局</v>
          </cell>
          <cell r="D42" t="str">
            <v>02一级主任科员及以下</v>
          </cell>
          <cell r="E42" t="str">
            <v>机关编制</v>
          </cell>
          <cell r="F42">
            <v>1</v>
          </cell>
          <cell r="G42" t="str">
            <v>69.5</v>
          </cell>
        </row>
        <row r="43">
          <cell r="B43" t="str">
            <v>10101500221</v>
          </cell>
          <cell r="C43" t="str">
            <v>0007贵安新区社会事业管理局</v>
          </cell>
          <cell r="D43" t="str">
            <v>02一级主任科员及以下</v>
          </cell>
          <cell r="E43" t="str">
            <v>机关编制</v>
          </cell>
          <cell r="F43">
            <v>1</v>
          </cell>
          <cell r="G43" t="str">
            <v>69.0</v>
          </cell>
        </row>
        <row r="44">
          <cell r="B44" t="str">
            <v>10101500119</v>
          </cell>
          <cell r="C44" t="str">
            <v>0007贵安新区社会事业管理局</v>
          </cell>
          <cell r="D44" t="str">
            <v>02一级主任科员及以下</v>
          </cell>
          <cell r="E44" t="str">
            <v>机关编制</v>
          </cell>
          <cell r="F44">
            <v>1</v>
          </cell>
          <cell r="G44" t="str">
            <v>67.0</v>
          </cell>
        </row>
        <row r="45">
          <cell r="B45" t="str">
            <v>10101500126</v>
          </cell>
          <cell r="C45" t="str">
            <v>0007贵安新区社会事业管理局</v>
          </cell>
          <cell r="D45" t="str">
            <v>02一级主任科员及以下</v>
          </cell>
          <cell r="E45" t="str">
            <v>机关编制</v>
          </cell>
          <cell r="F45">
            <v>1</v>
          </cell>
          <cell r="G45" t="str">
            <v>65.5</v>
          </cell>
        </row>
        <row r="46">
          <cell r="B46" t="str">
            <v>10101500227</v>
          </cell>
          <cell r="C46" t="str">
            <v>0007贵安新区社会事业管理局</v>
          </cell>
          <cell r="D46" t="str">
            <v>02一级主任科员及以下</v>
          </cell>
          <cell r="E46" t="str">
            <v>机关编制</v>
          </cell>
          <cell r="F46">
            <v>1</v>
          </cell>
          <cell r="G46" t="str">
            <v>0.0</v>
          </cell>
        </row>
        <row r="47">
          <cell r="B47" t="str">
            <v>10101500223</v>
          </cell>
          <cell r="C47" t="str">
            <v>0007贵安新区社会事业管理局</v>
          </cell>
          <cell r="D47" t="str">
            <v>02一级主任科员及以下</v>
          </cell>
          <cell r="E47" t="str">
            <v>机关编制</v>
          </cell>
          <cell r="F47">
            <v>1</v>
          </cell>
          <cell r="G47" t="str">
            <v>0.0</v>
          </cell>
        </row>
        <row r="48">
          <cell r="B48" t="str">
            <v>10101500214</v>
          </cell>
          <cell r="C48" t="str">
            <v>0007贵安新区社会事业管理局</v>
          </cell>
          <cell r="D48" t="str">
            <v>02一级主任科员及以下</v>
          </cell>
          <cell r="E48" t="str">
            <v>机关编制</v>
          </cell>
          <cell r="F48">
            <v>1</v>
          </cell>
          <cell r="G48" t="str">
            <v>0.0</v>
          </cell>
        </row>
        <row r="49">
          <cell r="B49" t="str">
            <v>10101500121</v>
          </cell>
          <cell r="C49" t="str">
            <v>0007贵安新区社会事业管理局</v>
          </cell>
          <cell r="D49" t="str">
            <v>02一级主任科员及以下</v>
          </cell>
          <cell r="E49" t="str">
            <v>机关编制</v>
          </cell>
          <cell r="F49">
            <v>1</v>
          </cell>
          <cell r="G49" t="str">
            <v>0.0</v>
          </cell>
        </row>
        <row r="50">
          <cell r="B50" t="str">
            <v>10101500108</v>
          </cell>
          <cell r="C50" t="str">
            <v>0007贵安新区社会事业管理局</v>
          </cell>
          <cell r="D50" t="str">
            <v>02一级主任科员及以下</v>
          </cell>
          <cell r="E50" t="str">
            <v>机关编制</v>
          </cell>
          <cell r="F50">
            <v>1</v>
          </cell>
          <cell r="G50" t="str">
            <v>0.0</v>
          </cell>
        </row>
        <row r="51">
          <cell r="B51" t="str">
            <v>10101500222</v>
          </cell>
          <cell r="C51" t="str">
            <v>0009贵安新区统筹城乡发展局</v>
          </cell>
          <cell r="D51" t="str">
            <v>01一级主任科员及以下</v>
          </cell>
          <cell r="E51" t="str">
            <v>机关编制</v>
          </cell>
          <cell r="F51">
            <v>1</v>
          </cell>
          <cell r="G51" t="str">
            <v>77.5</v>
          </cell>
        </row>
        <row r="52">
          <cell r="B52" t="str">
            <v>10101500209</v>
          </cell>
          <cell r="C52" t="str">
            <v>0009贵安新区统筹城乡发展局</v>
          </cell>
          <cell r="D52" t="str">
            <v>01一级主任科员及以下</v>
          </cell>
          <cell r="E52" t="str">
            <v>机关编制</v>
          </cell>
          <cell r="F52">
            <v>1</v>
          </cell>
          <cell r="G52" t="str">
            <v>75.5</v>
          </cell>
        </row>
        <row r="53">
          <cell r="B53" t="str">
            <v>10101500208</v>
          </cell>
          <cell r="C53" t="str">
            <v>0009贵安新区统筹城乡发展局</v>
          </cell>
          <cell r="D53" t="str">
            <v>01一级主任科员及以下</v>
          </cell>
          <cell r="E53" t="str">
            <v>机关编制</v>
          </cell>
          <cell r="F53">
            <v>1</v>
          </cell>
          <cell r="G53" t="str">
            <v>73.0</v>
          </cell>
        </row>
        <row r="54">
          <cell r="B54" t="str">
            <v>10101500216</v>
          </cell>
          <cell r="C54" t="str">
            <v>0009贵安新区统筹城乡发展局</v>
          </cell>
          <cell r="D54" t="str">
            <v>01一级主任科员及以下</v>
          </cell>
          <cell r="E54" t="str">
            <v>机关编制</v>
          </cell>
          <cell r="F54">
            <v>1</v>
          </cell>
          <cell r="G54" t="str">
            <v>68.0</v>
          </cell>
        </row>
        <row r="55">
          <cell r="B55" t="str">
            <v>10101500106</v>
          </cell>
          <cell r="C55" t="str">
            <v>0009贵安新区统筹城乡发展局</v>
          </cell>
          <cell r="D55" t="str">
            <v>01一级主任科员及以下</v>
          </cell>
          <cell r="E55" t="str">
            <v>机关编制</v>
          </cell>
          <cell r="F55">
            <v>1</v>
          </cell>
          <cell r="G55" t="str">
            <v>0.0</v>
          </cell>
        </row>
        <row r="56">
          <cell r="B56" t="str">
            <v>10101500202</v>
          </cell>
          <cell r="C56" t="str">
            <v>0009贵安新区统筹城乡发展局</v>
          </cell>
          <cell r="D56" t="str">
            <v>02一级主任科员及以下</v>
          </cell>
          <cell r="E56" t="str">
            <v>机关编制</v>
          </cell>
          <cell r="F56">
            <v>2</v>
          </cell>
          <cell r="G56" t="str">
            <v>77.0</v>
          </cell>
        </row>
        <row r="57">
          <cell r="B57" t="str">
            <v>10101500213</v>
          </cell>
          <cell r="C57" t="str">
            <v>0009贵安新区统筹城乡发展局</v>
          </cell>
          <cell r="D57" t="str">
            <v>02一级主任科员及以下</v>
          </cell>
          <cell r="E57" t="str">
            <v>机关编制</v>
          </cell>
          <cell r="F57">
            <v>2</v>
          </cell>
          <cell r="G57" t="str">
            <v>76.0</v>
          </cell>
        </row>
        <row r="58">
          <cell r="B58" t="str">
            <v>10101500205</v>
          </cell>
          <cell r="C58" t="str">
            <v>0009贵安新区统筹城乡发展局</v>
          </cell>
          <cell r="D58" t="str">
            <v>02一级主任科员及以下</v>
          </cell>
          <cell r="E58" t="str">
            <v>机关编制</v>
          </cell>
          <cell r="F58">
            <v>2</v>
          </cell>
          <cell r="G58" t="str">
            <v>74.5</v>
          </cell>
        </row>
        <row r="59">
          <cell r="B59" t="str">
            <v>10101500122</v>
          </cell>
          <cell r="C59" t="str">
            <v>0009贵安新区统筹城乡发展局</v>
          </cell>
          <cell r="D59" t="str">
            <v>02一级主任科员及以下</v>
          </cell>
          <cell r="E59" t="str">
            <v>机关编制</v>
          </cell>
          <cell r="F59">
            <v>2</v>
          </cell>
          <cell r="G59" t="str">
            <v>73.5</v>
          </cell>
        </row>
        <row r="60">
          <cell r="B60" t="str">
            <v>10101500215</v>
          </cell>
          <cell r="C60" t="str">
            <v>0009贵安新区统筹城乡发展局</v>
          </cell>
          <cell r="D60" t="str">
            <v>02一级主任科员及以下</v>
          </cell>
          <cell r="E60" t="str">
            <v>机关编制</v>
          </cell>
          <cell r="F60">
            <v>2</v>
          </cell>
          <cell r="G60" t="str">
            <v>73.0</v>
          </cell>
        </row>
        <row r="61">
          <cell r="B61" t="str">
            <v>10101500220</v>
          </cell>
          <cell r="C61" t="str">
            <v>0009贵安新区统筹城乡发展局</v>
          </cell>
          <cell r="D61" t="str">
            <v>02一级主任科员及以下</v>
          </cell>
          <cell r="E61" t="str">
            <v>机关编制</v>
          </cell>
          <cell r="F61">
            <v>2</v>
          </cell>
          <cell r="G61" t="str">
            <v>67.5</v>
          </cell>
        </row>
        <row r="62">
          <cell r="B62" t="str">
            <v>10101500203</v>
          </cell>
          <cell r="C62" t="str">
            <v>0009贵安新区统筹城乡发展局</v>
          </cell>
          <cell r="D62" t="str">
            <v>02一级主任科员及以下</v>
          </cell>
          <cell r="E62" t="str">
            <v>机关编制</v>
          </cell>
          <cell r="F62">
            <v>2</v>
          </cell>
          <cell r="G62" t="str">
            <v>67.5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A2" sqref="A2:L2"/>
    </sheetView>
  </sheetViews>
  <sheetFormatPr defaultColWidth="9" defaultRowHeight="13.8"/>
  <cols>
    <col min="1" max="1" width="5.75" customWidth="1"/>
    <col min="2" max="2" width="13.3333333333333" customWidth="1"/>
    <col min="3" max="3" width="17" style="5" customWidth="1"/>
    <col min="4" max="4" width="29.7777777777778" style="6" customWidth="1"/>
    <col min="5" max="5" width="14.1111111111111" style="6" customWidth="1"/>
    <col min="6" max="6" width="11.2222222222222" customWidth="1"/>
    <col min="7" max="7" width="8.37962962962963" style="7" customWidth="1"/>
    <col min="8" max="8" width="8.37962962962963" style="4" customWidth="1"/>
    <col min="9" max="9" width="10.2222222222222" customWidth="1"/>
    <col min="10" max="10" width="11.5555555555556" customWidth="1"/>
    <col min="11" max="11" width="6" style="7" customWidth="1"/>
    <col min="12" max="12" width="6.87962962962963" style="7" customWidth="1"/>
  </cols>
  <sheetData>
    <row r="1" ht="17.4" spans="1:1">
      <c r="A1" s="8" t="s">
        <v>0</v>
      </c>
    </row>
    <row r="2" s="1" customFormat="1" ht="27" customHeight="1" spans="1:12">
      <c r="A2" s="9" t="s">
        <v>1</v>
      </c>
      <c r="B2" s="9"/>
      <c r="C2" s="10"/>
      <c r="D2" s="11"/>
      <c r="E2" s="11"/>
      <c r="F2" s="9"/>
      <c r="G2" s="9"/>
      <c r="H2" s="16"/>
      <c r="I2" s="9"/>
      <c r="J2" s="9"/>
      <c r="K2" s="9"/>
      <c r="L2" s="9"/>
    </row>
    <row r="3" s="2" customFormat="1" ht="35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2" t="s">
        <v>13</v>
      </c>
    </row>
    <row r="4" s="3" customFormat="1" ht="30" customHeight="1" spans="1:12">
      <c r="A4" s="14">
        <v>1</v>
      </c>
      <c r="B4" s="21" t="s">
        <v>14</v>
      </c>
      <c r="C4" s="21" t="s">
        <v>15</v>
      </c>
      <c r="D4" s="15" t="s">
        <v>16</v>
      </c>
      <c r="E4" s="15" t="s">
        <v>17</v>
      </c>
      <c r="F4" s="17" t="str">
        <f>VLOOKUP(C4:C17,[1]Sheet1!$B$4:$G$62,6,FALSE)</f>
        <v>73.5</v>
      </c>
      <c r="G4" s="18">
        <f>F4*0.4</f>
        <v>29.4</v>
      </c>
      <c r="H4" s="18">
        <v>81.6</v>
      </c>
      <c r="I4" s="18">
        <f>H4*0.6</f>
        <v>48.96</v>
      </c>
      <c r="J4" s="18">
        <f>G4+I4</f>
        <v>78.36</v>
      </c>
      <c r="K4" s="19">
        <v>1</v>
      </c>
      <c r="L4" s="19" t="s">
        <v>18</v>
      </c>
    </row>
    <row r="5" s="3" customFormat="1" ht="30" customHeight="1" spans="1:12">
      <c r="A5" s="14">
        <v>2</v>
      </c>
      <c r="B5" s="21" t="s">
        <v>19</v>
      </c>
      <c r="C5" s="21" t="s">
        <v>20</v>
      </c>
      <c r="D5" s="21" t="s">
        <v>21</v>
      </c>
      <c r="E5" s="15" t="s">
        <v>22</v>
      </c>
      <c r="F5" s="17" t="str">
        <f>VLOOKUP(C5:C18,[1]Sheet1!$B$4:$G$62,6,FALSE)</f>
        <v>70.0</v>
      </c>
      <c r="G5" s="18">
        <f>F5*0.4</f>
        <v>28</v>
      </c>
      <c r="H5" s="18">
        <v>86</v>
      </c>
      <c r="I5" s="18">
        <f>H5*0.6</f>
        <v>51.6</v>
      </c>
      <c r="J5" s="18">
        <f>G5+I5</f>
        <v>79.6</v>
      </c>
      <c r="K5" s="19">
        <v>1</v>
      </c>
      <c r="L5" s="19" t="s">
        <v>18</v>
      </c>
    </row>
    <row r="6" s="3" customFormat="1" ht="30" customHeight="1" spans="1:12">
      <c r="A6" s="14">
        <v>3</v>
      </c>
      <c r="B6" s="21" t="s">
        <v>23</v>
      </c>
      <c r="C6" s="21" t="s">
        <v>24</v>
      </c>
      <c r="D6" s="21" t="s">
        <v>25</v>
      </c>
      <c r="E6" s="21" t="s">
        <v>22</v>
      </c>
      <c r="F6" s="17" t="str">
        <f>VLOOKUP(C6:C19,[1]Sheet1!$B$4:$G$62,6,FALSE)</f>
        <v>77.0</v>
      </c>
      <c r="G6" s="18">
        <f>F6*0.4</f>
        <v>30.8</v>
      </c>
      <c r="H6" s="18">
        <v>81.2</v>
      </c>
      <c r="I6" s="18">
        <f>H6*0.6</f>
        <v>48.72</v>
      </c>
      <c r="J6" s="18">
        <f>G6+I6</f>
        <v>79.52</v>
      </c>
      <c r="K6" s="19">
        <v>1</v>
      </c>
      <c r="L6" s="19" t="s">
        <v>18</v>
      </c>
    </row>
    <row r="7" s="4" customFormat="1" ht="30" customHeight="1" spans="1:12">
      <c r="A7" s="14">
        <v>4</v>
      </c>
      <c r="B7" s="21" t="s">
        <v>26</v>
      </c>
      <c r="C7" s="21" t="s">
        <v>27</v>
      </c>
      <c r="D7" s="21" t="s">
        <v>25</v>
      </c>
      <c r="E7" s="21" t="s">
        <v>22</v>
      </c>
      <c r="F7" s="17" t="str">
        <f>VLOOKUP(C7:C20,[1]Sheet1!$B$4:$G$62,6,FALSE)</f>
        <v>73.5</v>
      </c>
      <c r="G7" s="18">
        <f>F7*0.4</f>
        <v>29.4</v>
      </c>
      <c r="H7" s="18">
        <v>83</v>
      </c>
      <c r="I7" s="18">
        <f>H7*0.6</f>
        <v>49.8</v>
      </c>
      <c r="J7" s="18">
        <f>G7+I7</f>
        <v>79.2</v>
      </c>
      <c r="K7" s="19">
        <v>2</v>
      </c>
      <c r="L7" s="19" t="s">
        <v>18</v>
      </c>
    </row>
    <row r="8" s="4" customFormat="1" ht="30" customHeight="1" spans="1:12">
      <c r="A8" s="14">
        <v>5</v>
      </c>
      <c r="B8" s="21" t="s">
        <v>28</v>
      </c>
      <c r="C8" s="21" t="s">
        <v>29</v>
      </c>
      <c r="D8" s="21" t="s">
        <v>25</v>
      </c>
      <c r="E8" s="21" t="s">
        <v>22</v>
      </c>
      <c r="F8" s="17" t="str">
        <f>VLOOKUP(C8:C21,[1]Sheet1!$B$4:$G$62,6,FALSE)</f>
        <v>73.0</v>
      </c>
      <c r="G8" s="18">
        <f>F8*0.4</f>
        <v>29.2</v>
      </c>
      <c r="H8" s="18">
        <v>80.6</v>
      </c>
      <c r="I8" s="18">
        <f>H8*0.6</f>
        <v>48.36</v>
      </c>
      <c r="J8" s="18">
        <f>G8+I8</f>
        <v>77.56</v>
      </c>
      <c r="K8" s="19">
        <v>3</v>
      </c>
      <c r="L8" s="19"/>
    </row>
    <row r="9" s="4" customFormat="1" ht="30" customHeight="1" spans="1:12">
      <c r="A9" s="14">
        <v>6</v>
      </c>
      <c r="B9" s="21" t="s">
        <v>30</v>
      </c>
      <c r="C9" s="21" t="s">
        <v>31</v>
      </c>
      <c r="D9" s="21" t="s">
        <v>32</v>
      </c>
      <c r="E9" s="21" t="s">
        <v>33</v>
      </c>
      <c r="F9" s="17" t="str">
        <f>VLOOKUP(C9:C23,[1]Sheet1!$B$4:$G$62,6,FALSE)</f>
        <v>69.5</v>
      </c>
      <c r="G9" s="18">
        <f>F9*0.4</f>
        <v>27.8</v>
      </c>
      <c r="H9" s="18">
        <v>82.4</v>
      </c>
      <c r="I9" s="18">
        <f>H9*0.6</f>
        <v>49.44</v>
      </c>
      <c r="J9" s="18">
        <f>G9+I9</f>
        <v>77.24</v>
      </c>
      <c r="K9" s="19">
        <v>1</v>
      </c>
      <c r="L9" s="19" t="s">
        <v>18</v>
      </c>
    </row>
    <row r="10" s="4" customFormat="1" ht="30" customHeight="1" spans="1:12">
      <c r="A10" s="14">
        <v>7</v>
      </c>
      <c r="B10" s="21" t="s">
        <v>34</v>
      </c>
      <c r="C10" s="21" t="s">
        <v>35</v>
      </c>
      <c r="D10" s="21" t="s">
        <v>32</v>
      </c>
      <c r="E10" s="21" t="s">
        <v>33</v>
      </c>
      <c r="F10" s="17" t="str">
        <f>VLOOKUP(C10:C22,[1]Sheet1!$B$4:$G$62,6,FALSE)</f>
        <v>71.0</v>
      </c>
      <c r="G10" s="18">
        <f>F10*0.4</f>
        <v>28.4</v>
      </c>
      <c r="H10" s="18">
        <v>78.4</v>
      </c>
      <c r="I10" s="18">
        <f>H10*0.6</f>
        <v>47.04</v>
      </c>
      <c r="J10" s="18">
        <f>G10+I10</f>
        <v>75.44</v>
      </c>
      <c r="K10" s="19">
        <v>2</v>
      </c>
      <c r="L10" s="19" t="s">
        <v>18</v>
      </c>
    </row>
    <row r="11" s="4" customFormat="1" ht="30" customHeight="1" spans="1:12">
      <c r="A11" s="14">
        <v>8</v>
      </c>
      <c r="B11" s="21" t="s">
        <v>36</v>
      </c>
      <c r="C11" s="21" t="s">
        <v>37</v>
      </c>
      <c r="D11" s="21" t="s">
        <v>38</v>
      </c>
      <c r="E11" s="21" t="s">
        <v>22</v>
      </c>
      <c r="F11" s="17" t="str">
        <f>VLOOKUP(C11:C24,[1]Sheet1!$B$4:$G$62,6,FALSE)</f>
        <v>74.0</v>
      </c>
      <c r="G11" s="18">
        <f>F11*0.4</f>
        <v>29.6</v>
      </c>
      <c r="H11" s="18">
        <v>82.8</v>
      </c>
      <c r="I11" s="18">
        <f>H11*0.6</f>
        <v>49.68</v>
      </c>
      <c r="J11" s="18">
        <f>G11+I11</f>
        <v>79.28</v>
      </c>
      <c r="K11" s="19">
        <v>1</v>
      </c>
      <c r="L11" s="19" t="s">
        <v>18</v>
      </c>
    </row>
    <row r="12" s="4" customFormat="1" ht="30" customHeight="1" spans="1:12">
      <c r="A12" s="14">
        <v>9</v>
      </c>
      <c r="B12" s="21" t="s">
        <v>39</v>
      </c>
      <c r="C12" s="21" t="s">
        <v>40</v>
      </c>
      <c r="D12" s="21" t="s">
        <v>38</v>
      </c>
      <c r="E12" s="21" t="s">
        <v>22</v>
      </c>
      <c r="F12" s="17" t="str">
        <f>VLOOKUP(C12:C25,[1]Sheet1!$B$4:$G$62,6,FALSE)</f>
        <v>71.0</v>
      </c>
      <c r="G12" s="18">
        <f>F12*0.4</f>
        <v>28.4</v>
      </c>
      <c r="H12" s="18">
        <v>81.6</v>
      </c>
      <c r="I12" s="18">
        <f>H12*0.6</f>
        <v>48.96</v>
      </c>
      <c r="J12" s="18">
        <f>G12+I12</f>
        <v>77.36</v>
      </c>
      <c r="K12" s="19">
        <v>2</v>
      </c>
      <c r="L12" s="19" t="s">
        <v>18</v>
      </c>
    </row>
    <row r="13" s="4" customFormat="1" ht="30" customHeight="1" spans="1:12">
      <c r="A13" s="14">
        <v>10</v>
      </c>
      <c r="B13" s="21" t="s">
        <v>41</v>
      </c>
      <c r="C13" s="21" t="s">
        <v>42</v>
      </c>
      <c r="D13" s="21" t="s">
        <v>38</v>
      </c>
      <c r="E13" s="21" t="s">
        <v>33</v>
      </c>
      <c r="F13" s="17" t="str">
        <f>VLOOKUP(C13:C27,[1]Sheet1!$B$4:$G$62,6,FALSE)</f>
        <v>71.0</v>
      </c>
      <c r="G13" s="18">
        <f>F13*0.4</f>
        <v>28.4</v>
      </c>
      <c r="H13" s="18">
        <v>81.4</v>
      </c>
      <c r="I13" s="18">
        <f>H13*0.6</f>
        <v>48.84</v>
      </c>
      <c r="J13" s="18">
        <f>G13+I13</f>
        <v>77.24</v>
      </c>
      <c r="K13" s="19">
        <v>1</v>
      </c>
      <c r="L13" s="19" t="s">
        <v>18</v>
      </c>
    </row>
    <row r="14" s="4" customFormat="1" ht="30" customHeight="1" spans="1:12">
      <c r="A14" s="14">
        <v>11</v>
      </c>
      <c r="B14" s="21" t="s">
        <v>43</v>
      </c>
      <c r="C14" s="21" t="s">
        <v>44</v>
      </c>
      <c r="D14" s="21" t="s">
        <v>38</v>
      </c>
      <c r="E14" s="21" t="s">
        <v>33</v>
      </c>
      <c r="F14" s="17" t="str">
        <f>VLOOKUP(C14:C26,[1]Sheet1!$B$4:$G$62,6,FALSE)</f>
        <v>74.5</v>
      </c>
      <c r="G14" s="18">
        <f>F14*0.4</f>
        <v>29.8</v>
      </c>
      <c r="H14" s="18" t="s">
        <v>45</v>
      </c>
      <c r="I14" s="18" t="s">
        <v>45</v>
      </c>
      <c r="J14" s="18">
        <f>G14</f>
        <v>29.8</v>
      </c>
      <c r="K14" s="19">
        <v>2</v>
      </c>
      <c r="L14" s="19"/>
    </row>
    <row r="15" s="4" customFormat="1" ht="30" customHeight="1" spans="1:12">
      <c r="A15" s="14">
        <v>12</v>
      </c>
      <c r="B15" s="21" t="s">
        <v>46</v>
      </c>
      <c r="C15" s="21" t="s">
        <v>47</v>
      </c>
      <c r="D15" s="21" t="s">
        <v>48</v>
      </c>
      <c r="E15" s="21" t="s">
        <v>22</v>
      </c>
      <c r="F15" s="17" t="str">
        <f>VLOOKUP(C15:C28,[1]Sheet1!$B$4:$G$62,6,FALSE)</f>
        <v>73.0</v>
      </c>
      <c r="G15" s="18">
        <f>F15*0.4</f>
        <v>29.2</v>
      </c>
      <c r="H15" s="18">
        <v>80.8</v>
      </c>
      <c r="I15" s="18">
        <f>H15*0.6</f>
        <v>48.48</v>
      </c>
      <c r="J15" s="18">
        <f>G15+I15</f>
        <v>77.68</v>
      </c>
      <c r="K15" s="19">
        <v>1</v>
      </c>
      <c r="L15" s="19" t="s">
        <v>18</v>
      </c>
    </row>
    <row r="16" s="4" customFormat="1" ht="30" customHeight="1" spans="1:12">
      <c r="A16" s="14">
        <v>13</v>
      </c>
      <c r="B16" s="21" t="s">
        <v>49</v>
      </c>
      <c r="C16" s="21" t="s">
        <v>50</v>
      </c>
      <c r="D16" s="21" t="s">
        <v>48</v>
      </c>
      <c r="E16" s="21" t="s">
        <v>33</v>
      </c>
      <c r="F16" s="17" t="str">
        <f>VLOOKUP(C16:C29,[1]Sheet1!$B$4:$G$62,6,FALSE)</f>
        <v>77.0</v>
      </c>
      <c r="G16" s="18">
        <f>F16*0.4</f>
        <v>30.8</v>
      </c>
      <c r="H16" s="18">
        <v>84</v>
      </c>
      <c r="I16" s="18">
        <f>H16*0.6</f>
        <v>50.4</v>
      </c>
      <c r="J16" s="18">
        <f>G16+I16</f>
        <v>81.2</v>
      </c>
      <c r="K16" s="20">
        <v>1</v>
      </c>
      <c r="L16" s="19" t="s">
        <v>18</v>
      </c>
    </row>
    <row r="17" s="4" customFormat="1" ht="30" customHeight="1" spans="1:12">
      <c r="A17" s="14">
        <v>14</v>
      </c>
      <c r="B17" s="21" t="s">
        <v>51</v>
      </c>
      <c r="C17" s="21" t="s">
        <v>52</v>
      </c>
      <c r="D17" s="21" t="s">
        <v>48</v>
      </c>
      <c r="E17" s="21" t="s">
        <v>33</v>
      </c>
      <c r="F17" s="17" t="str">
        <f>VLOOKUP(C17:C30,[1]Sheet1!$B$4:$G$62,6,FALSE)</f>
        <v>73.5</v>
      </c>
      <c r="G17" s="18">
        <f>F17*0.4</f>
        <v>29.4</v>
      </c>
      <c r="H17" s="18">
        <v>80.6</v>
      </c>
      <c r="I17" s="18">
        <f>H17*0.6</f>
        <v>48.36</v>
      </c>
      <c r="J17" s="18">
        <f>G17+I17</f>
        <v>77.76</v>
      </c>
      <c r="K17" s="19">
        <v>2</v>
      </c>
      <c r="L17" s="19" t="s">
        <v>18</v>
      </c>
    </row>
  </sheetData>
  <mergeCells count="1">
    <mergeCell ref="A2:L2"/>
  </mergeCells>
  <pageMargins left="0.751388888888889" right="0.751388888888889" top="1" bottom="1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2020-12-26T11:18:00Z</dcterms:created>
  <dcterms:modified xsi:type="dcterms:W3CDTF">2024-01-15T09:50:50Z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1C94C6DD8D016520CB909F6576F04C4B</vt:lpwstr>
  </property>
</Properties>
</file>