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60"/>
  </bookViews>
  <sheets>
    <sheet name="成绩汇总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成绩汇总!$A$4:$N$363</definedName>
  </definedNames>
  <calcPr calcId="144525"/>
</workbook>
</file>

<file path=xl/sharedStrings.xml><?xml version="1.0" encoding="utf-8"?>
<sst xmlns="http://schemas.openxmlformats.org/spreadsheetml/2006/main" count="1571" uniqueCount="527">
  <si>
    <t>遵义市卫生健康事业单位2023年下半年面向全国公开招引医务人才</t>
  </si>
  <si>
    <t>线下笔试、现场考评成绩及进入下一环节人员名单</t>
  </si>
  <si>
    <t>准考证号</t>
  </si>
  <si>
    <t>报考单位</t>
  </si>
  <si>
    <t>报考岗位及代码</t>
  </si>
  <si>
    <t>岗位招引数量</t>
  </si>
  <si>
    <t>综合成绩</t>
  </si>
  <si>
    <t>名次</t>
  </si>
  <si>
    <t>是否进入下一环节</t>
  </si>
  <si>
    <t>备注</t>
  </si>
  <si>
    <t>线下笔试成绩</t>
  </si>
  <si>
    <t>按20%折算后线下笔试成绩</t>
  </si>
  <si>
    <t>现场考评成绩</t>
  </si>
  <si>
    <t>按80%折算后现场考评成绩</t>
  </si>
  <si>
    <t>总成绩</t>
  </si>
  <si>
    <t>202312230128</t>
  </si>
  <si>
    <t>遵义市第一人民医院</t>
  </si>
  <si>
    <t>医学博士01</t>
  </si>
  <si>
    <t>免试</t>
  </si>
  <si>
    <t>是</t>
  </si>
  <si>
    <t>博士研究生</t>
  </si>
  <si>
    <t>202312230106</t>
  </si>
  <si>
    <t>血液科医师02</t>
  </si>
  <si>
    <t>缺考</t>
  </si>
  <si>
    <t>否</t>
  </si>
  <si>
    <t>202312230118</t>
  </si>
  <si>
    <t>消化内科医师03</t>
  </si>
  <si>
    <t>202312230103</t>
  </si>
  <si>
    <t>202312230110</t>
  </si>
  <si>
    <t>202312230125</t>
  </si>
  <si>
    <t>202312230114</t>
  </si>
  <si>
    <t>肾脏内科医师04</t>
  </si>
  <si>
    <t>202312230121</t>
  </si>
  <si>
    <t>骨科二病区医师05</t>
  </si>
  <si>
    <t>202312230101</t>
  </si>
  <si>
    <t>202312230115</t>
  </si>
  <si>
    <t>202312230129</t>
  </si>
  <si>
    <t>202312230126</t>
  </si>
  <si>
    <t>202312230130</t>
  </si>
  <si>
    <t>202312230120</t>
  </si>
  <si>
    <t>乳甲外科影像医师06</t>
  </si>
  <si>
    <t>202312230122</t>
  </si>
  <si>
    <t>遵义市妇幼保健院</t>
  </si>
  <si>
    <t>儿童保健科医师01</t>
  </si>
  <si>
    <t>202312230119</t>
  </si>
  <si>
    <t>妇产科体系医师02</t>
  </si>
  <si>
    <t>202312230116</t>
  </si>
  <si>
    <t>小儿外科医师03</t>
  </si>
  <si>
    <t>202312230218</t>
  </si>
  <si>
    <t>急诊重症医师05</t>
  </si>
  <si>
    <t>202312230203</t>
  </si>
  <si>
    <t>202312230124</t>
  </si>
  <si>
    <t>药学部工作人员06</t>
  </si>
  <si>
    <t>202312230123</t>
  </si>
  <si>
    <t>202312230227</t>
  </si>
  <si>
    <t>202312230104</t>
  </si>
  <si>
    <t>202312230117</t>
  </si>
  <si>
    <t>202312230127</t>
  </si>
  <si>
    <t>202312230108</t>
  </si>
  <si>
    <t>202312230109</t>
  </si>
  <si>
    <t>202312230111</t>
  </si>
  <si>
    <t>202312230212</t>
  </si>
  <si>
    <t>202312230207</t>
  </si>
  <si>
    <t>202312230112</t>
  </si>
  <si>
    <t>202312230211</t>
  </si>
  <si>
    <t>202312230228</t>
  </si>
  <si>
    <t>202312230217</t>
  </si>
  <si>
    <t>202312230105</t>
  </si>
  <si>
    <t>202312230107</t>
  </si>
  <si>
    <t>202312230102</t>
  </si>
  <si>
    <t>202312230113</t>
  </si>
  <si>
    <t>202312230225</t>
  </si>
  <si>
    <t>202312230226</t>
  </si>
  <si>
    <t>遵义市中医院</t>
  </si>
  <si>
    <t>口腔科医师02</t>
  </si>
  <si>
    <t>202312230221</t>
  </si>
  <si>
    <t>202312230223</t>
  </si>
  <si>
    <t>202312230210</t>
  </si>
  <si>
    <t>泌尿外科医师03</t>
  </si>
  <si>
    <t>202312230213</t>
  </si>
  <si>
    <t>202312230216</t>
  </si>
  <si>
    <t>202312230222</t>
  </si>
  <si>
    <t>肛肠科医师04</t>
  </si>
  <si>
    <t>202312230229</t>
  </si>
  <si>
    <t>202312230215</t>
  </si>
  <si>
    <t>202312230224</t>
  </si>
  <si>
    <t>康复科医师06</t>
  </si>
  <si>
    <t>202312230214</t>
  </si>
  <si>
    <t>医务部工作人员07</t>
  </si>
  <si>
    <t>202312230230</t>
  </si>
  <si>
    <t>202312230204</t>
  </si>
  <si>
    <t>202312230308</t>
  </si>
  <si>
    <t>人力资源部工作人员09</t>
  </si>
  <si>
    <t>202312230324</t>
  </si>
  <si>
    <t>202312230205</t>
  </si>
  <si>
    <t>202312230202</t>
  </si>
  <si>
    <t>202312230220</t>
  </si>
  <si>
    <t>202312230321</t>
  </si>
  <si>
    <t>202312230201</t>
  </si>
  <si>
    <t>202312230219</t>
  </si>
  <si>
    <t>202312230206</t>
  </si>
  <si>
    <t>202312230322</t>
  </si>
  <si>
    <t>202312230208</t>
  </si>
  <si>
    <t>202312230317</t>
  </si>
  <si>
    <t>202312230209</t>
  </si>
  <si>
    <t>202312230310</t>
  </si>
  <si>
    <t>202312230328</t>
  </si>
  <si>
    <t>202312230315</t>
  </si>
  <si>
    <t>遵义市传染病医院（遵义市第四人民医院）</t>
  </si>
  <si>
    <t>内科医师01</t>
  </si>
  <si>
    <t>202312230313</t>
  </si>
  <si>
    <t>检验师05</t>
  </si>
  <si>
    <t>202312230312</t>
  </si>
  <si>
    <t>感染科医师07</t>
  </si>
  <si>
    <t>202312230301</t>
  </si>
  <si>
    <t>重症医学科医师08</t>
  </si>
  <si>
    <t>202312230330</t>
  </si>
  <si>
    <t>康复科医师09</t>
  </si>
  <si>
    <t>202312230311</t>
  </si>
  <si>
    <t>202312230318</t>
  </si>
  <si>
    <t>遵义市精神专科医院</t>
  </si>
  <si>
    <t>护士03</t>
  </si>
  <si>
    <t>202312230306</t>
  </si>
  <si>
    <t>202312230319</t>
  </si>
  <si>
    <t>财务科工作人员05</t>
  </si>
  <si>
    <t>202312230314</t>
  </si>
  <si>
    <t>精神科住院医师06</t>
  </si>
  <si>
    <t>202312230309</t>
  </si>
  <si>
    <t>心电图医师10</t>
  </si>
  <si>
    <t>202312230329</t>
  </si>
  <si>
    <t>202312230323</t>
  </si>
  <si>
    <t>贵州航天医院</t>
  </si>
  <si>
    <t>骨科医师01</t>
  </si>
  <si>
    <t>202312230302</t>
  </si>
  <si>
    <t>202312230320</t>
  </si>
  <si>
    <t>神经外科医师02</t>
  </si>
  <si>
    <t>202312230304</t>
  </si>
  <si>
    <t>重症医学科医师03</t>
  </si>
  <si>
    <t>202312230316</t>
  </si>
  <si>
    <t>202312230326</t>
  </si>
  <si>
    <t>202312230303</t>
  </si>
  <si>
    <t>眼科医师05</t>
  </si>
  <si>
    <t>202312230429</t>
  </si>
  <si>
    <t>儿科医师07</t>
  </si>
  <si>
    <t>202312230305</t>
  </si>
  <si>
    <t>胸外科科研助理10</t>
  </si>
  <si>
    <t>202312230307</t>
  </si>
  <si>
    <t>202312230327</t>
  </si>
  <si>
    <t>妇科科研助理11</t>
  </si>
  <si>
    <t>202312230325</t>
  </si>
  <si>
    <t>202312230408</t>
  </si>
  <si>
    <t>遵义市疾病预防控制中心</t>
  </si>
  <si>
    <t>检验检测01</t>
  </si>
  <si>
    <t>202312230428</t>
  </si>
  <si>
    <t>红花岗区人民医院</t>
  </si>
  <si>
    <t>急诊科医师01</t>
  </si>
  <si>
    <t>73.67</t>
  </si>
  <si>
    <t>202312230421</t>
  </si>
  <si>
    <t>75.33</t>
  </si>
  <si>
    <t>202312230420</t>
  </si>
  <si>
    <t>74.00</t>
  </si>
  <si>
    <t>202312230424</t>
  </si>
  <si>
    <t>202312230419</t>
  </si>
  <si>
    <t>71.33</t>
  </si>
  <si>
    <t>202312230418</t>
  </si>
  <si>
    <t>72.00</t>
  </si>
  <si>
    <t>202312230416</t>
  </si>
  <si>
    <t>70.00</t>
  </si>
  <si>
    <t>202312230409</t>
  </si>
  <si>
    <t>71.67</t>
  </si>
  <si>
    <t>202312230411</t>
  </si>
  <si>
    <t>71.00</t>
  </si>
  <si>
    <t>202312230415</t>
  </si>
  <si>
    <t>70.67</t>
  </si>
  <si>
    <t>202312230406</t>
  </si>
  <si>
    <t>67.67</t>
  </si>
  <si>
    <t>202312230417</t>
  </si>
  <si>
    <t>202312230402</t>
  </si>
  <si>
    <t>69.33</t>
  </si>
  <si>
    <t>202312230430</t>
  </si>
  <si>
    <t>66.00</t>
  </si>
  <si>
    <t>202312230412</t>
  </si>
  <si>
    <t>68.33</t>
  </si>
  <si>
    <t>202312230426</t>
  </si>
  <si>
    <t>66.33</t>
  </si>
  <si>
    <t>202312230413</t>
  </si>
  <si>
    <t>62.67</t>
  </si>
  <si>
    <t>202312230403</t>
  </si>
  <si>
    <t>202312230414</t>
  </si>
  <si>
    <t>202312230427</t>
  </si>
  <si>
    <t>骨外科医师02</t>
  </si>
  <si>
    <t>78.67</t>
  </si>
  <si>
    <t>202312230405</t>
  </si>
  <si>
    <t>202312230520</t>
  </si>
  <si>
    <t>72.67</t>
  </si>
  <si>
    <t>202312230524</t>
  </si>
  <si>
    <t>202312230407</t>
  </si>
  <si>
    <t>68.67</t>
  </si>
  <si>
    <t>202312230518</t>
  </si>
  <si>
    <t>202312230422</t>
  </si>
  <si>
    <t>202312230401</t>
  </si>
  <si>
    <t>202312230410</t>
  </si>
  <si>
    <t>61.33</t>
  </si>
  <si>
    <t>202312230423</t>
  </si>
  <si>
    <t>202312230425</t>
  </si>
  <si>
    <t>202312230404</t>
  </si>
  <si>
    <t>202312230523</t>
  </si>
  <si>
    <t>202312230513</t>
  </si>
  <si>
    <t>影像科医师03</t>
  </si>
  <si>
    <t>84.33</t>
  </si>
  <si>
    <t>202312230510</t>
  </si>
  <si>
    <t>73.33</t>
  </si>
  <si>
    <t>202312230517</t>
  </si>
  <si>
    <t>67.00</t>
  </si>
  <si>
    <t>202312230505</t>
  </si>
  <si>
    <t>67.33</t>
  </si>
  <si>
    <t>202312230530</t>
  </si>
  <si>
    <t>202312230604</t>
  </si>
  <si>
    <t>汇川区人民医院</t>
  </si>
  <si>
    <t>202312230521</t>
  </si>
  <si>
    <t>202312230502</t>
  </si>
  <si>
    <t>202312230525</t>
  </si>
  <si>
    <t>202312230608</t>
  </si>
  <si>
    <t>202312230623</t>
  </si>
  <si>
    <t>202312230527</t>
  </si>
  <si>
    <t>202312230617</t>
  </si>
  <si>
    <t>202312230511</t>
  </si>
  <si>
    <t>202312230606</t>
  </si>
  <si>
    <t>202312230619</t>
  </si>
  <si>
    <t>普外科医师02</t>
  </si>
  <si>
    <t>202312230630</t>
  </si>
  <si>
    <t>202312230611</t>
  </si>
  <si>
    <t>202312230621</t>
  </si>
  <si>
    <t>202312230615</t>
  </si>
  <si>
    <t>202312230626</t>
  </si>
  <si>
    <t>202312230620</t>
  </si>
  <si>
    <t>202312230609</t>
  </si>
  <si>
    <t>202312230514</t>
  </si>
  <si>
    <t>妇产科医师03</t>
  </si>
  <si>
    <t>202312230516</t>
  </si>
  <si>
    <t>202312230526</t>
  </si>
  <si>
    <t>202312230507</t>
  </si>
  <si>
    <t>202312230528</t>
  </si>
  <si>
    <t>202312230504</t>
  </si>
  <si>
    <t>202312230508</t>
  </si>
  <si>
    <t>202312230512</t>
  </si>
  <si>
    <t>202312230501</t>
  </si>
  <si>
    <t>202312230519</t>
  </si>
  <si>
    <t>202312230522</t>
  </si>
  <si>
    <t>202312230503</t>
  </si>
  <si>
    <t>202312230506</t>
  </si>
  <si>
    <t>202312230515</t>
  </si>
  <si>
    <t>急诊科医师04</t>
  </si>
  <si>
    <t>202312230509</t>
  </si>
  <si>
    <t>202312230529</t>
  </si>
  <si>
    <t>202312230622</t>
  </si>
  <si>
    <t>心电图医师07</t>
  </si>
  <si>
    <t>202312230602</t>
  </si>
  <si>
    <t>202312230605</t>
  </si>
  <si>
    <t>202312230629</t>
  </si>
  <si>
    <t>汇川区中医医院</t>
  </si>
  <si>
    <t>中医医师01</t>
  </si>
  <si>
    <t>202312230628</t>
  </si>
  <si>
    <t>202312230625</t>
  </si>
  <si>
    <t>202312230613</t>
  </si>
  <si>
    <t>202312230624</t>
  </si>
  <si>
    <t>播州区人民医院</t>
  </si>
  <si>
    <t>影像医师01</t>
  </si>
  <si>
    <t>202312230601</t>
  </si>
  <si>
    <t>202312230610</t>
  </si>
  <si>
    <t>财务科工作人员02</t>
  </si>
  <si>
    <t>202312230618</t>
  </si>
  <si>
    <t>播州区中医院</t>
  </si>
  <si>
    <t>外科医师01</t>
  </si>
  <si>
    <t>202312230616</t>
  </si>
  <si>
    <t>202312230612</t>
  </si>
  <si>
    <t>202312230607</t>
  </si>
  <si>
    <t>202312230603</t>
  </si>
  <si>
    <t>202312230627</t>
  </si>
  <si>
    <t>202312230614</t>
  </si>
  <si>
    <t>播州区茅栗镇卫生院</t>
  </si>
  <si>
    <t>临床医师01</t>
  </si>
  <si>
    <t>202312230727</t>
  </si>
  <si>
    <t>202312230710</t>
  </si>
  <si>
    <t>播州区三岔镇卫生院</t>
  </si>
  <si>
    <t>口腔医师01</t>
  </si>
  <si>
    <t>202312230703</t>
  </si>
  <si>
    <t>中医理疗师02</t>
  </si>
  <si>
    <t>桐梓县人民医院</t>
  </si>
  <si>
    <t>心血管内科医师01</t>
  </si>
  <si>
    <t>74.60</t>
  </si>
  <si>
    <t>77.10</t>
  </si>
  <si>
    <t>74.50</t>
  </si>
  <si>
    <t>神经内科医师02</t>
  </si>
  <si>
    <t>79.40</t>
  </si>
  <si>
    <t>202312230719</t>
  </si>
  <si>
    <t>80.60</t>
  </si>
  <si>
    <t>78.10</t>
  </si>
  <si>
    <t>72.40</t>
  </si>
  <si>
    <t>普通外科医生03</t>
  </si>
  <si>
    <t>75.60</t>
  </si>
  <si>
    <t>202312230728</t>
  </si>
  <si>
    <t>202312230724</t>
  </si>
  <si>
    <t>超声科医师04</t>
  </si>
  <si>
    <t>急诊科医生05</t>
  </si>
  <si>
    <t>71.50</t>
  </si>
  <si>
    <t>202312230708</t>
  </si>
  <si>
    <t>桐梓县中医院</t>
  </si>
  <si>
    <t>临床医师09</t>
  </si>
  <si>
    <t>81.60</t>
  </si>
  <si>
    <t>75.30</t>
  </si>
  <si>
    <t>202312230712</t>
  </si>
  <si>
    <t>74.80</t>
  </si>
  <si>
    <t>73.50</t>
  </si>
  <si>
    <t>202312230723</t>
  </si>
  <si>
    <t>202312230717</t>
  </si>
  <si>
    <t>仁怀市人民医院</t>
  </si>
  <si>
    <t>202312230715</t>
  </si>
  <si>
    <t>202312230726</t>
  </si>
  <si>
    <t>202312230730</t>
  </si>
  <si>
    <t>202312230718</t>
  </si>
  <si>
    <t>202312230714</t>
  </si>
  <si>
    <t>202312230720</t>
  </si>
  <si>
    <t>影像医师02</t>
  </si>
  <si>
    <t>202312230701</t>
  </si>
  <si>
    <t>202312230722</t>
  </si>
  <si>
    <t>眼科医师03</t>
  </si>
  <si>
    <t>202312230801</t>
  </si>
  <si>
    <t>内分泌科医师05</t>
  </si>
  <si>
    <t>202312230829</t>
  </si>
  <si>
    <t>202312230817</t>
  </si>
  <si>
    <t>202312230824</t>
  </si>
  <si>
    <t>202312230828</t>
  </si>
  <si>
    <t>202312230818</t>
  </si>
  <si>
    <t>202312230805</t>
  </si>
  <si>
    <t>202312230821</t>
  </si>
  <si>
    <t>202312230704</t>
  </si>
  <si>
    <t>202312230819</t>
  </si>
  <si>
    <t>202312230825</t>
  </si>
  <si>
    <t>202312230826</t>
  </si>
  <si>
    <t>仁怀市中医院</t>
  </si>
  <si>
    <t>中医科医师01</t>
  </si>
  <si>
    <t>202312230830</t>
  </si>
  <si>
    <t>202312230807</t>
  </si>
  <si>
    <t>202312230827</t>
  </si>
  <si>
    <t>202312230804</t>
  </si>
  <si>
    <t>202312230806</t>
  </si>
  <si>
    <t>202312230813</t>
  </si>
  <si>
    <t>202312230815</t>
  </si>
  <si>
    <t>202312230803</t>
  </si>
  <si>
    <t>202312230811</t>
  </si>
  <si>
    <t>202312230814</t>
  </si>
  <si>
    <t>202312230816</t>
  </si>
  <si>
    <t>202312230820</t>
  </si>
  <si>
    <t>202312230822</t>
  </si>
  <si>
    <t>临床科医师02</t>
  </si>
  <si>
    <t>202312230917</t>
  </si>
  <si>
    <t>202312230911</t>
  </si>
  <si>
    <t>202312230823</t>
  </si>
  <si>
    <t>202312230810</t>
  </si>
  <si>
    <t>202312230908</t>
  </si>
  <si>
    <t>202312230802</t>
  </si>
  <si>
    <t>202312230901</t>
  </si>
  <si>
    <t>202312230910</t>
  </si>
  <si>
    <t>202312230904</t>
  </si>
  <si>
    <t>202312230919</t>
  </si>
  <si>
    <t>202312230913</t>
  </si>
  <si>
    <t>202312230921</t>
  </si>
  <si>
    <t>202312230907</t>
  </si>
  <si>
    <t>202312230903</t>
  </si>
  <si>
    <t>202312230812</t>
  </si>
  <si>
    <t>202312230808</t>
  </si>
  <si>
    <t>202312230809</t>
  </si>
  <si>
    <t>202312230922</t>
  </si>
  <si>
    <t>202312230915</t>
  </si>
  <si>
    <t>赤水市人民医院</t>
  </si>
  <si>
    <t>202312230906</t>
  </si>
  <si>
    <t>202312230930</t>
  </si>
  <si>
    <t>202312230928</t>
  </si>
  <si>
    <t>202312230920</t>
  </si>
  <si>
    <t>202312230909</t>
  </si>
  <si>
    <t>202312230927</t>
  </si>
  <si>
    <t>202312230925</t>
  </si>
  <si>
    <t>202312230923</t>
  </si>
  <si>
    <t>赤水市中医医院</t>
  </si>
  <si>
    <t>202312230912</t>
  </si>
  <si>
    <t>中药师02</t>
  </si>
  <si>
    <t>202312230918</t>
  </si>
  <si>
    <t>202312230902</t>
  </si>
  <si>
    <t>202312230914</t>
  </si>
  <si>
    <t>习水县人民医院</t>
  </si>
  <si>
    <t>泌尿外科医师01</t>
  </si>
  <si>
    <t>202312230916</t>
  </si>
  <si>
    <t>202312230929</t>
  </si>
  <si>
    <t>儿科医师02</t>
  </si>
  <si>
    <t>202312231011</t>
  </si>
  <si>
    <t>202312231003</t>
  </si>
  <si>
    <t>202312230926</t>
  </si>
  <si>
    <t>202312231014</t>
  </si>
  <si>
    <t>习水县中医医院</t>
  </si>
  <si>
    <t>麻醉医师01</t>
  </si>
  <si>
    <t>202312231027</t>
  </si>
  <si>
    <t>202312231005</t>
  </si>
  <si>
    <t>202312230905</t>
  </si>
  <si>
    <t>习水县妇幼保健院</t>
  </si>
  <si>
    <t>202312230924</t>
  </si>
  <si>
    <t>202312231016</t>
  </si>
  <si>
    <t>湄潭县人民医院</t>
  </si>
  <si>
    <t>放射科医师01</t>
  </si>
  <si>
    <t>202312231015</t>
  </si>
  <si>
    <t>202312231017</t>
  </si>
  <si>
    <t>202312231004</t>
  </si>
  <si>
    <t>202312231001</t>
  </si>
  <si>
    <t>中医科、康复科医师03</t>
  </si>
  <si>
    <t>202312231002</t>
  </si>
  <si>
    <t>凤冈县中医医院</t>
  </si>
  <si>
    <t>80.40</t>
  </si>
  <si>
    <t>202312231029</t>
  </si>
  <si>
    <t>202312231028</t>
  </si>
  <si>
    <t>202312231026</t>
  </si>
  <si>
    <t>202312231006</t>
  </si>
  <si>
    <t>202312231021</t>
  </si>
  <si>
    <t>202312231020</t>
  </si>
  <si>
    <t>202312231022</t>
  </si>
  <si>
    <t>中医医师02</t>
  </si>
  <si>
    <t>76.10</t>
  </si>
  <si>
    <t>202312231030</t>
  </si>
  <si>
    <t>202312231010</t>
  </si>
  <si>
    <t>凤冈县妇幼保健院</t>
  </si>
  <si>
    <t>202312231025</t>
  </si>
  <si>
    <t>202312231009</t>
  </si>
  <si>
    <t>202312231007</t>
  </si>
  <si>
    <t>202312231012</t>
  </si>
  <si>
    <t>余庆县中医医院</t>
  </si>
  <si>
    <t>中药师、中医师01</t>
  </si>
  <si>
    <t>202312231024</t>
  </si>
  <si>
    <t>202312231018</t>
  </si>
  <si>
    <t>202312231019</t>
  </si>
  <si>
    <t>202312231023</t>
  </si>
  <si>
    <t>202312231113</t>
  </si>
  <si>
    <t>务川自治县人民医院</t>
  </si>
  <si>
    <t>82.90</t>
  </si>
  <si>
    <t>202312231115</t>
  </si>
  <si>
    <t>202312231117</t>
  </si>
  <si>
    <t>202312231013</t>
  </si>
  <si>
    <t>82.57</t>
  </si>
  <si>
    <t>202312231125</t>
  </si>
  <si>
    <t>202312231127</t>
  </si>
  <si>
    <t>82.00</t>
  </si>
  <si>
    <t>202312231119</t>
  </si>
  <si>
    <t>202312231114</t>
  </si>
  <si>
    <t>202312231008</t>
  </si>
  <si>
    <t>202312231109</t>
  </si>
  <si>
    <t>81.50</t>
  </si>
  <si>
    <t>202312231111</t>
  </si>
  <si>
    <t>202312231120</t>
  </si>
  <si>
    <t>80.50</t>
  </si>
  <si>
    <t>202312231116</t>
  </si>
  <si>
    <t>82.40</t>
  </si>
  <si>
    <t>202312231123</t>
  </si>
  <si>
    <t>202312231124</t>
  </si>
  <si>
    <t>202312231130</t>
  </si>
  <si>
    <t>202312231110</t>
  </si>
  <si>
    <t>79.10</t>
  </si>
  <si>
    <t>202312231103</t>
  </si>
  <si>
    <t>202312231106</t>
  </si>
  <si>
    <t>202312231126</t>
  </si>
  <si>
    <t>202312231105</t>
  </si>
  <si>
    <t>202312231107</t>
  </si>
  <si>
    <t>202312231112</t>
  </si>
  <si>
    <t>202312231122</t>
  </si>
  <si>
    <t>202312231128</t>
  </si>
  <si>
    <t>202312231118</t>
  </si>
  <si>
    <t>务川自治县中医医院</t>
  </si>
  <si>
    <t>202312231129</t>
  </si>
  <si>
    <t>202312231104</t>
  </si>
  <si>
    <t>妇产科医师04</t>
  </si>
  <si>
    <t>202312231101</t>
  </si>
  <si>
    <t>正安县人民医院</t>
  </si>
  <si>
    <t>普外科医师2岗17</t>
  </si>
  <si>
    <t>202312231121</t>
  </si>
  <si>
    <t>药剂科药师21</t>
  </si>
  <si>
    <t>202312231102</t>
  </si>
  <si>
    <t>公卫科医师22</t>
  </si>
  <si>
    <t>202312231227</t>
  </si>
  <si>
    <t>202312231225</t>
  </si>
  <si>
    <t>202312231220</t>
  </si>
  <si>
    <t>202312231210</t>
  </si>
  <si>
    <t>202312231108</t>
  </si>
  <si>
    <t>202312231229</t>
  </si>
  <si>
    <t>影像科医师23</t>
  </si>
  <si>
    <t>202312231202</t>
  </si>
  <si>
    <t>外科医师25</t>
  </si>
  <si>
    <t>202312231212</t>
  </si>
  <si>
    <t>202312231203</t>
  </si>
  <si>
    <t>202312231208</t>
  </si>
  <si>
    <t>正安县中医院</t>
  </si>
  <si>
    <t>儿科医师 01</t>
  </si>
  <si>
    <t>202312231215</t>
  </si>
  <si>
    <t>全科医师 03</t>
  </si>
  <si>
    <t>202312231226</t>
  </si>
  <si>
    <t>202312231209</t>
  </si>
  <si>
    <t>普外科医师 05</t>
  </si>
  <si>
    <t>202312231213</t>
  </si>
  <si>
    <t>正安县妇幼保健院</t>
  </si>
  <si>
    <t>儿科医师01</t>
  </si>
  <si>
    <t>202312231219</t>
  </si>
  <si>
    <t>道真自治县人民医院</t>
  </si>
  <si>
    <t>麻醉科医师01</t>
  </si>
  <si>
    <t>202312231207</t>
  </si>
  <si>
    <t>202312231206</t>
  </si>
  <si>
    <t>202312231201</t>
  </si>
  <si>
    <t>202312231223</t>
  </si>
  <si>
    <t>202312231222</t>
  </si>
  <si>
    <t>临床医师03</t>
  </si>
  <si>
    <t>202312231211</t>
  </si>
  <si>
    <t>202312231217</t>
  </si>
  <si>
    <t>202312231218</t>
  </si>
  <si>
    <t>202312231228</t>
  </si>
  <si>
    <t>202312231216</t>
  </si>
  <si>
    <t>202312231221</t>
  </si>
  <si>
    <t>202312231205</t>
  </si>
  <si>
    <t>202312231204</t>
  </si>
  <si>
    <t>202312231224</t>
  </si>
  <si>
    <t>道真自治县中医医院</t>
  </si>
  <si>
    <t>202312231214</t>
  </si>
  <si>
    <t>临床医师02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</si>
</sst>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  <numFmt numFmtId="178" formatCode="0.00_ "/>
  </numFmts>
  <fonts count="30">
    <font>
      <sz val="12"/>
      <name val="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</xf>
    <xf numFmtId="178" fontId="5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176" fontId="6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78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shrinkToFit="1"/>
      <protection locked="0"/>
    </xf>
    <xf numFmtId="0" fontId="4" fillId="0" borderId="2" xfId="0" applyFont="1" applyFill="1" applyBorder="1" applyAlignment="1" applyProtection="1" quotePrefix="1">
      <alignment horizontal="center" vertical="center" shrinkToFit="1"/>
      <protection locked="0"/>
    </xf>
    <xf numFmtId="0" fontId="4" fillId="0" borderId="3" xfId="0" applyFont="1" applyFill="1" applyBorder="1" applyAlignment="1" applyProtection="1" quotePrefix="1">
      <alignment horizontal="center" vertical="center" shrinkToFit="1"/>
      <protection locked="0"/>
    </xf>
    <xf numFmtId="0" fontId="5" fillId="0" borderId="1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applyProtection="1" quotePrefix="1">
      <alignment horizontal="center" vertical="center" wrapText="1" shrinkToFit="1"/>
      <protection locked="0"/>
    </xf>
    <xf numFmtId="0" fontId="1" fillId="0" borderId="3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5104;&#32489;&#32479;&#35745;\&#31508;&#35797;%20&#32771;&#35797;&#24471;&#2099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5104;&#32489;&#32479;&#35745;\&#38754;&#35797;%20&#29616;&#22330;&#32771;&#35780;&#25104;&#32489;\&#24066;&#20013;&#21307;&#38498;\&#36981;&#20041;&#24066;&#20013;&#21307;&#38498;&#29616;&#22330;&#32771;&#35780;&#25104;&#32489;&#27719;&#246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9616;&#22330;&#32771;&#35780;&#25104;&#32489;&#27719;&#24635;(&#24066;&#20116;&#21307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9616;&#22330;&#32771;&#35780;&#25104;&#32489;&#27719;&#24635;-&#24066;&#22235;&#2130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5104;&#32489;&#32479;&#35745;\&#38754;&#35797;%20&#29616;&#22330;&#32771;&#35780;&#25104;&#32489;\&#33322;&#22825;\&#29616;&#22330;&#32771;&#35780;&#25104;&#32489;&#27719;&#24635;&#65288;&#33322;&#22825;&#21307;&#38498;&#65289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ysgz\KINGSTON\&#24066;&#22919;&#24188;2023&#24180;&#19979;&#21322;&#24180;&#25307;&#24341;&#20154;&#25165;&#29616;&#22330;&#32771;&#35780;&#25104;&#32489;&#27719;&#24635;\&#29616;&#22330;&#32771;&#35780;&#25104;&#32489;&#27719;&#24635;&#65288;&#24066;&#22919;&#2418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202312230101</v>
          </cell>
          <cell r="D3" t="str">
            <v>遵义市第一人民医院</v>
          </cell>
          <cell r="E3" t="str">
            <v>骨科病区医师05</v>
          </cell>
          <cell r="F3">
            <v>82</v>
          </cell>
        </row>
        <row r="4">
          <cell r="C4" t="str">
            <v>202312230102</v>
          </cell>
          <cell r="D4" t="str">
            <v>遵义市妇幼保健院</v>
          </cell>
        </row>
        <row r="4">
          <cell r="F4" t="str">
            <v>缺考</v>
          </cell>
        </row>
        <row r="5">
          <cell r="C5" t="str">
            <v>202312230103</v>
          </cell>
          <cell r="D5" t="str">
            <v>遵义市第一人民医院</v>
          </cell>
        </row>
        <row r="5">
          <cell r="F5" t="str">
            <v>缺考</v>
          </cell>
        </row>
        <row r="6">
          <cell r="C6" t="str">
            <v>202312230104</v>
          </cell>
          <cell r="D6" t="str">
            <v>遵义市妇幼保健院</v>
          </cell>
          <cell r="E6" t="str">
            <v>药学部工作人员06</v>
          </cell>
          <cell r="F6">
            <v>80</v>
          </cell>
        </row>
        <row r="7">
          <cell r="C7" t="str">
            <v>202312230105</v>
          </cell>
          <cell r="D7" t="str">
            <v>遵义市妇幼保健院</v>
          </cell>
          <cell r="E7" t="str">
            <v>药学部工作人员06</v>
          </cell>
          <cell r="F7">
            <v>68</v>
          </cell>
        </row>
        <row r="8">
          <cell r="C8" t="str">
            <v>202312230106</v>
          </cell>
          <cell r="D8" t="str">
            <v>遵义市第一人民医院</v>
          </cell>
        </row>
        <row r="8">
          <cell r="F8" t="str">
            <v>缺考</v>
          </cell>
        </row>
        <row r="9">
          <cell r="C9" t="str">
            <v>202312230107</v>
          </cell>
          <cell r="D9" t="str">
            <v>遵义市妇幼保健院</v>
          </cell>
          <cell r="E9" t="str">
            <v>药学部工作人员06</v>
          </cell>
          <cell r="F9">
            <v>71</v>
          </cell>
        </row>
        <row r="10">
          <cell r="C10" t="str">
            <v>202312230108</v>
          </cell>
          <cell r="D10" t="str">
            <v>遵义市妇幼保健院</v>
          </cell>
          <cell r="E10" t="str">
            <v>药学部工作人员06</v>
          </cell>
          <cell r="F10">
            <v>77</v>
          </cell>
        </row>
        <row r="11">
          <cell r="C11" t="str">
            <v>202312230109</v>
          </cell>
          <cell r="D11" t="str">
            <v>遵义市妇幼保健院</v>
          </cell>
          <cell r="E11" t="str">
            <v>药学部工作人员06</v>
          </cell>
          <cell r="F11">
            <v>76</v>
          </cell>
        </row>
        <row r="12">
          <cell r="C12" t="str">
            <v>202312230110</v>
          </cell>
          <cell r="D12" t="str">
            <v>遵义市第一人民医院</v>
          </cell>
        </row>
        <row r="12">
          <cell r="F12" t="str">
            <v>缺考</v>
          </cell>
        </row>
        <row r="13">
          <cell r="C13" t="str">
            <v>202312230111</v>
          </cell>
          <cell r="D13" t="str">
            <v>遵义市妇幼保健院</v>
          </cell>
          <cell r="E13" t="str">
            <v>药学部工作人员06</v>
          </cell>
          <cell r="F13">
            <v>76</v>
          </cell>
        </row>
        <row r="14">
          <cell r="C14" t="str">
            <v>202312230112</v>
          </cell>
          <cell r="D14" t="str">
            <v>遵义市妇幼保健院</v>
          </cell>
          <cell r="E14" t="str">
            <v>药学部工作人员06</v>
          </cell>
          <cell r="F14">
            <v>69</v>
          </cell>
        </row>
        <row r="15">
          <cell r="C15" t="str">
            <v>202312230113</v>
          </cell>
          <cell r="D15" t="str">
            <v>遵义市妇幼保健院</v>
          </cell>
        </row>
        <row r="15">
          <cell r="F15" t="str">
            <v>缺考</v>
          </cell>
        </row>
        <row r="16">
          <cell r="C16" t="str">
            <v>202312230114</v>
          </cell>
          <cell r="D16" t="str">
            <v>遵义市第一人民医院</v>
          </cell>
          <cell r="E16" t="str">
            <v>04</v>
          </cell>
          <cell r="F16">
            <v>74</v>
          </cell>
        </row>
        <row r="17">
          <cell r="C17" t="str">
            <v>202312230115</v>
          </cell>
          <cell r="D17" t="str">
            <v>遵义市第一人民医院</v>
          </cell>
          <cell r="E17" t="str">
            <v>骨科二病区医师05</v>
          </cell>
          <cell r="F17">
            <v>75</v>
          </cell>
        </row>
        <row r="18">
          <cell r="C18" t="str">
            <v>202312230116</v>
          </cell>
          <cell r="D18" t="str">
            <v>遵义市妇幼保健院</v>
          </cell>
          <cell r="E18" t="str">
            <v>小儿外科医师03</v>
          </cell>
          <cell r="F18">
            <v>74</v>
          </cell>
        </row>
        <row r="19">
          <cell r="C19" t="str">
            <v>202312230117</v>
          </cell>
          <cell r="D19" t="str">
            <v>遵义市妇幼保健院</v>
          </cell>
          <cell r="E19" t="str">
            <v>药学部工作人员06</v>
          </cell>
          <cell r="F19">
            <v>72</v>
          </cell>
        </row>
        <row r="20">
          <cell r="C20" t="str">
            <v>202312230118</v>
          </cell>
          <cell r="D20" t="str">
            <v>遵义市第一人民医院</v>
          </cell>
          <cell r="E20" t="str">
            <v>03</v>
          </cell>
          <cell r="F20">
            <v>80</v>
          </cell>
        </row>
        <row r="21">
          <cell r="C21" t="str">
            <v>202312230119</v>
          </cell>
          <cell r="D21" t="str">
            <v>遵义市妇幼保健院</v>
          </cell>
        </row>
        <row r="21">
          <cell r="F21" t="str">
            <v>缺考</v>
          </cell>
        </row>
        <row r="22">
          <cell r="C22" t="str">
            <v>202312230120</v>
          </cell>
          <cell r="D22" t="str">
            <v>遵义市第一人民医院</v>
          </cell>
          <cell r="E22" t="str">
            <v>乳夹外科影像医师06</v>
          </cell>
          <cell r="F22">
            <v>77</v>
          </cell>
        </row>
        <row r="23">
          <cell r="C23" t="str">
            <v>202312230121</v>
          </cell>
          <cell r="D23" t="str">
            <v>遵义市第一人民医院</v>
          </cell>
          <cell r="E23" t="str">
            <v>骨科二病区医师05</v>
          </cell>
          <cell r="F23">
            <v>74</v>
          </cell>
        </row>
        <row r="24">
          <cell r="C24" t="str">
            <v>202312230123</v>
          </cell>
          <cell r="D24" t="str">
            <v>遵义市妇幼保健院</v>
          </cell>
          <cell r="E24" t="str">
            <v>药学部工作人员06</v>
          </cell>
          <cell r="F24">
            <v>79</v>
          </cell>
        </row>
        <row r="25">
          <cell r="C25" t="str">
            <v>202312230124</v>
          </cell>
          <cell r="D25" t="str">
            <v>遵义市妇幼保健院</v>
          </cell>
          <cell r="E25" t="str">
            <v>药学部工作人员06</v>
          </cell>
          <cell r="F25">
            <v>78</v>
          </cell>
        </row>
        <row r="26">
          <cell r="C26" t="str">
            <v>202312230125</v>
          </cell>
          <cell r="D26" t="str">
            <v>遵义市第一人民医院</v>
          </cell>
        </row>
        <row r="26">
          <cell r="F26" t="str">
            <v>缺考</v>
          </cell>
        </row>
        <row r="27">
          <cell r="C27" t="str">
            <v>202312230126</v>
          </cell>
          <cell r="D27" t="str">
            <v>遵义市第一人民医院</v>
          </cell>
        </row>
        <row r="27">
          <cell r="F27" t="str">
            <v>缺考</v>
          </cell>
        </row>
        <row r="28">
          <cell r="C28" t="str">
            <v>202312230127</v>
          </cell>
          <cell r="D28" t="str">
            <v>遵义市妇幼保健院</v>
          </cell>
          <cell r="E28" t="str">
            <v>药学部工作人员06</v>
          </cell>
          <cell r="F28">
            <v>77</v>
          </cell>
        </row>
        <row r="29">
          <cell r="C29" t="str">
            <v>202312230129</v>
          </cell>
          <cell r="D29" t="str">
            <v>遵义市第一人民医院</v>
          </cell>
          <cell r="E29" t="str">
            <v>骨科二病区医师05</v>
          </cell>
          <cell r="F29">
            <v>71</v>
          </cell>
        </row>
        <row r="30">
          <cell r="C30" t="str">
            <v>202312230130</v>
          </cell>
          <cell r="D30" t="str">
            <v>遵义市第一人民医院</v>
          </cell>
        </row>
        <row r="30">
          <cell r="F30" t="str">
            <v>缺考</v>
          </cell>
        </row>
        <row r="31">
          <cell r="C31" t="str">
            <v>202312230201</v>
          </cell>
          <cell r="D31" t="str">
            <v>遵义市中医院</v>
          </cell>
          <cell r="E31" t="str">
            <v>人力资源部工作人员09</v>
          </cell>
          <cell r="F31">
            <v>75</v>
          </cell>
        </row>
        <row r="32">
          <cell r="C32" t="str">
            <v>202312230202</v>
          </cell>
          <cell r="D32" t="str">
            <v>遵义市中医院</v>
          </cell>
          <cell r="E32" t="str">
            <v>人力资源部工作人员09</v>
          </cell>
          <cell r="F32">
            <v>83</v>
          </cell>
        </row>
        <row r="33">
          <cell r="C33" t="str">
            <v>202312230203</v>
          </cell>
          <cell r="D33" t="str">
            <v>遵义市妇幼保健院</v>
          </cell>
        </row>
        <row r="33">
          <cell r="F33" t="str">
            <v>缺考</v>
          </cell>
        </row>
        <row r="34">
          <cell r="C34" t="str">
            <v>202312230204</v>
          </cell>
          <cell r="D34" t="str">
            <v>遵义市中医院</v>
          </cell>
          <cell r="E34" t="str">
            <v>医务部工作人员07</v>
          </cell>
          <cell r="F34">
            <v>73</v>
          </cell>
        </row>
        <row r="35">
          <cell r="C35" t="str">
            <v>202312230205</v>
          </cell>
          <cell r="D35" t="str">
            <v>遵义市中医院</v>
          </cell>
          <cell r="E35" t="str">
            <v>人力资源部工作人员09</v>
          </cell>
          <cell r="F35">
            <v>84</v>
          </cell>
        </row>
        <row r="36">
          <cell r="C36" t="str">
            <v>202312230206</v>
          </cell>
          <cell r="D36" t="str">
            <v>遵义市中医院</v>
          </cell>
          <cell r="E36" t="str">
            <v>人力资源部工作人员09</v>
          </cell>
          <cell r="F36">
            <v>74</v>
          </cell>
        </row>
        <row r="37">
          <cell r="C37" t="str">
            <v>202312230207</v>
          </cell>
          <cell r="D37" t="str">
            <v>遵义市妇幼保健院</v>
          </cell>
          <cell r="E37" t="str">
            <v>药学部工作人员06</v>
          </cell>
          <cell r="F37">
            <v>72</v>
          </cell>
        </row>
        <row r="38">
          <cell r="C38" t="str">
            <v>202312230208</v>
          </cell>
          <cell r="D38" t="str">
            <v>遵义市中医院</v>
          </cell>
          <cell r="E38" t="str">
            <v>人力资源部工作人员09</v>
          </cell>
          <cell r="F38">
            <v>67</v>
          </cell>
        </row>
        <row r="39">
          <cell r="C39" t="str">
            <v>202312230209</v>
          </cell>
          <cell r="D39" t="str">
            <v>遵义市中医院</v>
          </cell>
          <cell r="E39" t="str">
            <v>人力资源部工作人员09</v>
          </cell>
          <cell r="F39">
            <v>65</v>
          </cell>
        </row>
        <row r="40">
          <cell r="C40" t="str">
            <v>202312230210</v>
          </cell>
          <cell r="D40" t="str">
            <v>遵义市中医院</v>
          </cell>
          <cell r="E40" t="str">
            <v>泌尿外科医师03</v>
          </cell>
          <cell r="F40">
            <v>79</v>
          </cell>
        </row>
        <row r="41">
          <cell r="C41" t="str">
            <v>202312230211</v>
          </cell>
          <cell r="D41" t="str">
            <v>遵义市妇幼保健院</v>
          </cell>
          <cell r="E41" t="str">
            <v>药学部工作人员06</v>
          </cell>
          <cell r="F41">
            <v>73</v>
          </cell>
        </row>
        <row r="42">
          <cell r="C42" t="str">
            <v>202312230212</v>
          </cell>
          <cell r="D42" t="str">
            <v>遵义市妇幼保健院</v>
          </cell>
          <cell r="E42" t="str">
            <v>药学部工作人员06</v>
          </cell>
          <cell r="F42">
            <v>70</v>
          </cell>
        </row>
        <row r="43">
          <cell r="C43" t="str">
            <v>202312230213</v>
          </cell>
          <cell r="D43" t="str">
            <v>遵义市中医院</v>
          </cell>
          <cell r="E43" t="str">
            <v>泌尿外科医师03</v>
          </cell>
          <cell r="F43">
            <v>72</v>
          </cell>
        </row>
        <row r="44">
          <cell r="C44" t="str">
            <v>202312230214</v>
          </cell>
          <cell r="D44" t="str">
            <v>遵义市中医院</v>
          </cell>
          <cell r="E44" t="str">
            <v>医务部工作人员07</v>
          </cell>
          <cell r="F44">
            <v>80</v>
          </cell>
        </row>
        <row r="45">
          <cell r="C45" t="str">
            <v>202312230215</v>
          </cell>
          <cell r="D45" t="str">
            <v>遵义市中医院</v>
          </cell>
          <cell r="E45" t="str">
            <v>肛肠科医师04</v>
          </cell>
          <cell r="F45">
            <v>68</v>
          </cell>
        </row>
        <row r="46">
          <cell r="C46" t="str">
            <v>202312230216</v>
          </cell>
          <cell r="D46" t="str">
            <v>遵义市中医院</v>
          </cell>
        </row>
        <row r="46">
          <cell r="F46" t="str">
            <v>缺考</v>
          </cell>
        </row>
        <row r="47">
          <cell r="C47" t="str">
            <v>202312230217</v>
          </cell>
          <cell r="D47" t="str">
            <v>遵义市妇幼保健院</v>
          </cell>
          <cell r="E47" t="str">
            <v>药学部工作人员06</v>
          </cell>
          <cell r="F47">
            <v>68</v>
          </cell>
        </row>
        <row r="48">
          <cell r="C48" t="str">
            <v>202312230218</v>
          </cell>
          <cell r="D48" t="str">
            <v>遵义市妇幼保健院</v>
          </cell>
          <cell r="E48" t="str">
            <v>急诊重症医师05</v>
          </cell>
          <cell r="F48">
            <v>76</v>
          </cell>
        </row>
        <row r="49">
          <cell r="C49" t="str">
            <v>202312230219</v>
          </cell>
          <cell r="D49" t="str">
            <v>遵义市中医院</v>
          </cell>
          <cell r="E49" t="str">
            <v>人力资源部工作人员09</v>
          </cell>
          <cell r="F49">
            <v>82</v>
          </cell>
        </row>
        <row r="50">
          <cell r="C50" t="str">
            <v>202312230220</v>
          </cell>
          <cell r="D50" t="str">
            <v>遵义市中医院</v>
          </cell>
          <cell r="E50" t="str">
            <v>人力资源部工作人员09</v>
          </cell>
          <cell r="F50">
            <v>72</v>
          </cell>
        </row>
        <row r="51">
          <cell r="C51" t="str">
            <v>202312230221</v>
          </cell>
          <cell r="D51" t="str">
            <v>遵义市中医院</v>
          </cell>
          <cell r="E51" t="str">
            <v>口腔科医师02</v>
          </cell>
          <cell r="F51">
            <v>73</v>
          </cell>
        </row>
        <row r="52">
          <cell r="C52" t="str">
            <v>202312230222</v>
          </cell>
          <cell r="D52" t="str">
            <v>遵义市中医院</v>
          </cell>
          <cell r="E52" t="str">
            <v>肛肠科医师04</v>
          </cell>
          <cell r="F52">
            <v>86</v>
          </cell>
        </row>
        <row r="53">
          <cell r="C53" t="str">
            <v>202312230223</v>
          </cell>
          <cell r="D53" t="str">
            <v>遵义市中医院</v>
          </cell>
          <cell r="E53" t="str">
            <v>口腔科医师02</v>
          </cell>
          <cell r="F53">
            <v>70</v>
          </cell>
        </row>
        <row r="54">
          <cell r="C54" t="str">
            <v>202312230224</v>
          </cell>
          <cell r="D54" t="str">
            <v>遵义市中医院</v>
          </cell>
          <cell r="E54" t="str">
            <v>康复科医师06</v>
          </cell>
          <cell r="F54">
            <v>73</v>
          </cell>
        </row>
        <row r="55">
          <cell r="C55" t="str">
            <v>202312230225</v>
          </cell>
          <cell r="D55" t="str">
            <v>遵义市妇幼保健院</v>
          </cell>
        </row>
        <row r="55">
          <cell r="F55" t="str">
            <v>缺考</v>
          </cell>
        </row>
        <row r="56">
          <cell r="C56" t="str">
            <v>202312230226</v>
          </cell>
          <cell r="D56" t="str">
            <v>遵义市中医院</v>
          </cell>
          <cell r="E56" t="str">
            <v>口腔科医师02</v>
          </cell>
          <cell r="F56">
            <v>70</v>
          </cell>
        </row>
        <row r="57">
          <cell r="C57" t="str">
            <v>202312230227</v>
          </cell>
          <cell r="D57" t="str">
            <v>遵义市妇幼保健院</v>
          </cell>
          <cell r="E57" t="str">
            <v>药学部工作人员06</v>
          </cell>
          <cell r="F57">
            <v>77</v>
          </cell>
        </row>
        <row r="58">
          <cell r="C58" t="str">
            <v>202312230228</v>
          </cell>
          <cell r="D58" t="str">
            <v>遵义市妇幼保健院</v>
          </cell>
          <cell r="E58" t="str">
            <v>药学部工作人员06</v>
          </cell>
          <cell r="F58">
            <v>74</v>
          </cell>
        </row>
        <row r="59">
          <cell r="C59" t="str">
            <v>202312230229</v>
          </cell>
          <cell r="D59" t="str">
            <v>遵义市中医院</v>
          </cell>
          <cell r="E59" t="str">
            <v>肛肠科医师04</v>
          </cell>
          <cell r="F59">
            <v>78</v>
          </cell>
        </row>
        <row r="60">
          <cell r="C60" t="str">
            <v>202312230230</v>
          </cell>
          <cell r="D60" t="str">
            <v>遵义市中医院</v>
          </cell>
          <cell r="E60" t="str">
            <v>医务部工作人员07</v>
          </cell>
          <cell r="F60">
            <v>75</v>
          </cell>
        </row>
        <row r="61">
          <cell r="C61" t="str">
            <v>202312230301</v>
          </cell>
          <cell r="D61" t="str">
            <v>遵义市传染病医院</v>
          </cell>
          <cell r="E61" t="str">
            <v>重症医学科医师08</v>
          </cell>
          <cell r="F61">
            <v>60</v>
          </cell>
        </row>
        <row r="62">
          <cell r="C62" t="str">
            <v>202312230302</v>
          </cell>
          <cell r="D62" t="str">
            <v>贵州航天医院</v>
          </cell>
        </row>
        <row r="62">
          <cell r="F62" t="str">
            <v>缺考</v>
          </cell>
        </row>
        <row r="63">
          <cell r="C63" t="str">
            <v>202312230303</v>
          </cell>
          <cell r="D63" t="str">
            <v>贵州航天医院</v>
          </cell>
          <cell r="E63" t="str">
            <v>眼科医师05</v>
          </cell>
          <cell r="F63">
            <v>76</v>
          </cell>
        </row>
        <row r="64">
          <cell r="C64" t="str">
            <v>202312230304</v>
          </cell>
          <cell r="D64" t="str">
            <v>贵州航天医院</v>
          </cell>
          <cell r="E64" t="str">
            <v>重症医学科医师03</v>
          </cell>
          <cell r="F64">
            <v>83</v>
          </cell>
        </row>
        <row r="65">
          <cell r="C65" t="str">
            <v>202312230305</v>
          </cell>
          <cell r="D65" t="str">
            <v>贵州航天医院</v>
          </cell>
        </row>
        <row r="65">
          <cell r="F65" t="str">
            <v>缺考</v>
          </cell>
        </row>
        <row r="66">
          <cell r="C66" t="str">
            <v>202312230306</v>
          </cell>
          <cell r="D66" t="str">
            <v>遵义市精神专科医院</v>
          </cell>
        </row>
        <row r="66">
          <cell r="F66" t="str">
            <v>缺考</v>
          </cell>
        </row>
        <row r="67">
          <cell r="C67" t="str">
            <v>202312230307</v>
          </cell>
          <cell r="D67" t="str">
            <v>贵州航天医院</v>
          </cell>
        </row>
        <row r="67">
          <cell r="F67" t="str">
            <v>缺考</v>
          </cell>
        </row>
        <row r="68">
          <cell r="C68" t="str">
            <v>202312230308</v>
          </cell>
          <cell r="D68" t="str">
            <v>遵义市中医院</v>
          </cell>
          <cell r="E68" t="str">
            <v>人力资源部工作人员09</v>
          </cell>
          <cell r="F68">
            <v>76</v>
          </cell>
        </row>
        <row r="69">
          <cell r="C69" t="str">
            <v>202312230309</v>
          </cell>
          <cell r="D69" t="str">
            <v>遵义市精神专科医院</v>
          </cell>
          <cell r="E69" t="str">
            <v>心电图医师10</v>
          </cell>
          <cell r="F69">
            <v>74</v>
          </cell>
        </row>
        <row r="70">
          <cell r="C70" t="str">
            <v>202312230310</v>
          </cell>
          <cell r="D70" t="str">
            <v>遵义市中医院</v>
          </cell>
          <cell r="E70" t="str">
            <v>人力资源部工作人员09</v>
          </cell>
          <cell r="F70">
            <v>65</v>
          </cell>
        </row>
        <row r="71">
          <cell r="C71" t="str">
            <v>202312230311</v>
          </cell>
          <cell r="D71" t="str">
            <v>遵义市传染病医院</v>
          </cell>
        </row>
        <row r="71">
          <cell r="F71" t="str">
            <v>缺考</v>
          </cell>
        </row>
        <row r="72">
          <cell r="C72" t="str">
            <v>202312230312</v>
          </cell>
          <cell r="D72" t="str">
            <v>遵义市传染病医院</v>
          </cell>
          <cell r="E72" t="str">
            <v>感染科医师07</v>
          </cell>
          <cell r="F72">
            <v>58</v>
          </cell>
        </row>
        <row r="73">
          <cell r="C73" t="str">
            <v>202312230313</v>
          </cell>
          <cell r="D73" t="str">
            <v>遵义市传染病医院</v>
          </cell>
          <cell r="E73" t="str">
            <v>检验医师05</v>
          </cell>
          <cell r="F73">
            <v>66</v>
          </cell>
        </row>
        <row r="74">
          <cell r="C74" t="str">
            <v>202312230314</v>
          </cell>
          <cell r="D74" t="str">
            <v>遵义市精神专科医院</v>
          </cell>
          <cell r="E74" t="str">
            <v>精神科住院医师06</v>
          </cell>
          <cell r="F74">
            <v>72</v>
          </cell>
        </row>
        <row r="75">
          <cell r="C75" t="str">
            <v>202312230315</v>
          </cell>
          <cell r="D75" t="str">
            <v>遵义市传染病医院</v>
          </cell>
        </row>
        <row r="75">
          <cell r="F75" t="str">
            <v>缺考</v>
          </cell>
        </row>
        <row r="76">
          <cell r="C76" t="str">
            <v>202312230316</v>
          </cell>
          <cell r="D76" t="str">
            <v>贵州航天医院</v>
          </cell>
          <cell r="E76" t="str">
            <v>重症医学科医师03</v>
          </cell>
          <cell r="F76">
            <v>68</v>
          </cell>
        </row>
        <row r="77">
          <cell r="C77" t="str">
            <v>202312230317</v>
          </cell>
          <cell r="D77" t="str">
            <v>遵义市中医院</v>
          </cell>
          <cell r="E77" t="str">
            <v>人力资源部工作人员09</v>
          </cell>
          <cell r="F77">
            <v>67</v>
          </cell>
        </row>
        <row r="78">
          <cell r="C78" t="str">
            <v>202312230318</v>
          </cell>
          <cell r="D78" t="str">
            <v>遵义市精神专科医院</v>
          </cell>
          <cell r="E78" t="str">
            <v>护士03</v>
          </cell>
          <cell r="F78">
            <v>79</v>
          </cell>
        </row>
        <row r="79">
          <cell r="C79" t="str">
            <v>202312230319</v>
          </cell>
          <cell r="D79" t="str">
            <v>遵义市精神专科医院</v>
          </cell>
          <cell r="E79" t="str">
            <v>财务科工作人员05</v>
          </cell>
          <cell r="F79">
            <v>65</v>
          </cell>
        </row>
        <row r="80">
          <cell r="C80" t="str">
            <v>202312230320</v>
          </cell>
          <cell r="D80" t="str">
            <v>贵州航天医院</v>
          </cell>
          <cell r="E80" t="str">
            <v>02</v>
          </cell>
          <cell r="F80">
            <v>68</v>
          </cell>
        </row>
        <row r="81">
          <cell r="C81" t="str">
            <v>202312230321</v>
          </cell>
          <cell r="D81" t="str">
            <v>遵义市中医院</v>
          </cell>
          <cell r="E81" t="str">
            <v>人力资源部工作人员09</v>
          </cell>
          <cell r="F81">
            <v>81</v>
          </cell>
        </row>
        <row r="82">
          <cell r="C82" t="str">
            <v>202312230322</v>
          </cell>
          <cell r="D82" t="str">
            <v>遵义市中医院</v>
          </cell>
          <cell r="E82" t="str">
            <v>人力资源部工作人员09</v>
          </cell>
          <cell r="F82">
            <v>71</v>
          </cell>
        </row>
        <row r="83">
          <cell r="C83" t="str">
            <v>202312230323</v>
          </cell>
          <cell r="D83" t="str">
            <v>贵州航天医院</v>
          </cell>
          <cell r="E83" t="str">
            <v>骨科医师01</v>
          </cell>
          <cell r="F83">
            <v>77</v>
          </cell>
        </row>
        <row r="84">
          <cell r="C84" t="str">
            <v>202312230324</v>
          </cell>
          <cell r="D84" t="str">
            <v>遵义市中医院</v>
          </cell>
          <cell r="E84" t="str">
            <v>人力资源部工作人员09</v>
          </cell>
          <cell r="F84">
            <v>83</v>
          </cell>
        </row>
        <row r="85">
          <cell r="C85" t="str">
            <v>202312230325</v>
          </cell>
          <cell r="D85" t="str">
            <v>贵州航天医院</v>
          </cell>
          <cell r="E85" t="str">
            <v>妇科科研助理11</v>
          </cell>
          <cell r="F85">
            <v>73</v>
          </cell>
        </row>
        <row r="86">
          <cell r="C86" t="str">
            <v>202312230326</v>
          </cell>
          <cell r="D86" t="str">
            <v>贵州航天医院</v>
          </cell>
          <cell r="E86" t="str">
            <v>重症医学科医师03</v>
          </cell>
          <cell r="F86">
            <v>79</v>
          </cell>
        </row>
        <row r="87">
          <cell r="C87" t="str">
            <v>202312230327</v>
          </cell>
          <cell r="D87" t="str">
            <v>贵州航天医院</v>
          </cell>
          <cell r="E87" t="str">
            <v>妇科科研助理11</v>
          </cell>
          <cell r="F87">
            <v>68</v>
          </cell>
        </row>
        <row r="88">
          <cell r="C88" t="str">
            <v>202312230328</v>
          </cell>
          <cell r="D88" t="str">
            <v>遵义市中医院</v>
          </cell>
        </row>
        <row r="88">
          <cell r="F88" t="str">
            <v>缺考</v>
          </cell>
        </row>
        <row r="89">
          <cell r="C89" t="str">
            <v>202312230329</v>
          </cell>
          <cell r="D89" t="str">
            <v>遵义市精神专科医院</v>
          </cell>
          <cell r="E89" t="str">
            <v>心电图医师10</v>
          </cell>
          <cell r="F89">
            <v>71</v>
          </cell>
        </row>
        <row r="90">
          <cell r="C90" t="str">
            <v>202312230330</v>
          </cell>
          <cell r="D90" t="str">
            <v>遵义市传染病医院</v>
          </cell>
          <cell r="E90" t="str">
            <v>09</v>
          </cell>
          <cell r="F90">
            <v>64</v>
          </cell>
        </row>
        <row r="91">
          <cell r="C91" t="str">
            <v>202312230401</v>
          </cell>
          <cell r="D91" t="str">
            <v>红花岗区人民医院</v>
          </cell>
          <cell r="E91" t="str">
            <v>骨外科医师02</v>
          </cell>
          <cell r="F91">
            <v>68</v>
          </cell>
        </row>
        <row r="92">
          <cell r="C92" t="str">
            <v>202312230402</v>
          </cell>
          <cell r="D92" t="str">
            <v>红花岗区人民医院</v>
          </cell>
          <cell r="E92" t="str">
            <v>急诊科医师01</v>
          </cell>
          <cell r="F92">
            <v>55</v>
          </cell>
        </row>
        <row r="93">
          <cell r="C93" t="str">
            <v>202312230403</v>
          </cell>
          <cell r="D93" t="str">
            <v>红花岗区人民医院</v>
          </cell>
        </row>
        <row r="93">
          <cell r="F93" t="str">
            <v>缺考</v>
          </cell>
        </row>
        <row r="94">
          <cell r="C94" t="str">
            <v>202312230404</v>
          </cell>
          <cell r="D94" t="str">
            <v>红花岗区人民医院</v>
          </cell>
        </row>
        <row r="94">
          <cell r="F94" t="str">
            <v>缺考</v>
          </cell>
        </row>
        <row r="95">
          <cell r="C95" t="str">
            <v>202312230405</v>
          </cell>
          <cell r="D95" t="str">
            <v>红花岗区人民医院</v>
          </cell>
          <cell r="E95" t="str">
            <v>骨外科医师02</v>
          </cell>
          <cell r="F95">
            <v>69</v>
          </cell>
        </row>
        <row r="96">
          <cell r="C96" t="str">
            <v>202312230406</v>
          </cell>
          <cell r="D96" t="str">
            <v>红花岗区人民医院</v>
          </cell>
          <cell r="E96" t="str">
            <v>急诊科医师01</v>
          </cell>
          <cell r="F96">
            <v>71</v>
          </cell>
        </row>
        <row r="97">
          <cell r="C97" t="str">
            <v>202312230407</v>
          </cell>
          <cell r="D97" t="str">
            <v>红花岗区人民医院</v>
          </cell>
          <cell r="E97" t="str">
            <v>骨外科医师02</v>
          </cell>
          <cell r="F97">
            <v>84</v>
          </cell>
        </row>
        <row r="98">
          <cell r="C98" t="str">
            <v>202312230409</v>
          </cell>
          <cell r="D98" t="str">
            <v>红花岗区人民医院</v>
          </cell>
          <cell r="E98" t="str">
            <v>急诊科医师01</v>
          </cell>
          <cell r="F98">
            <v>63</v>
          </cell>
        </row>
        <row r="99">
          <cell r="C99" t="str">
            <v>202312230410</v>
          </cell>
          <cell r="D99" t="str">
            <v>红花岗区人民医院</v>
          </cell>
          <cell r="E99" t="str">
            <v>骨外科医师02</v>
          </cell>
          <cell r="F99">
            <v>65</v>
          </cell>
        </row>
        <row r="100">
          <cell r="C100" t="str">
            <v>202312230411</v>
          </cell>
          <cell r="D100" t="str">
            <v>红花岗区人民医院</v>
          </cell>
          <cell r="E100" t="str">
            <v>急诊科医师01</v>
          </cell>
          <cell r="F100">
            <v>63</v>
          </cell>
        </row>
        <row r="101">
          <cell r="C101" t="str">
            <v>202312230412</v>
          </cell>
          <cell r="D101" t="str">
            <v>红花岗区人民医院</v>
          </cell>
          <cell r="E101" t="str">
            <v>急诊科医师01</v>
          </cell>
          <cell r="F101">
            <v>55</v>
          </cell>
        </row>
        <row r="102">
          <cell r="C102" t="str">
            <v>202312230413</v>
          </cell>
          <cell r="D102" t="str">
            <v>红花岗区人民医院</v>
          </cell>
          <cell r="E102" t="str">
            <v>急诊科医师01</v>
          </cell>
          <cell r="F102">
            <v>66</v>
          </cell>
        </row>
        <row r="103">
          <cell r="C103" t="str">
            <v>202312230414</v>
          </cell>
          <cell r="D103" t="str">
            <v>红花岗区人民医院</v>
          </cell>
        </row>
        <row r="103">
          <cell r="F103" t="str">
            <v>缺考</v>
          </cell>
        </row>
        <row r="104">
          <cell r="C104" t="str">
            <v>202312230415</v>
          </cell>
          <cell r="D104" t="str">
            <v>红花岗区人民医院</v>
          </cell>
          <cell r="E104" t="str">
            <v>急诊科医师01</v>
          </cell>
          <cell r="F104">
            <v>62</v>
          </cell>
        </row>
        <row r="105">
          <cell r="C105" t="str">
            <v>202312230416</v>
          </cell>
          <cell r="D105" t="str">
            <v>红花岗区人民医院</v>
          </cell>
          <cell r="E105" t="str">
            <v>急诊科医师01</v>
          </cell>
          <cell r="F105">
            <v>70</v>
          </cell>
        </row>
        <row r="106">
          <cell r="C106" t="str">
            <v>202312230417</v>
          </cell>
          <cell r="D106" t="str">
            <v>红花岗区人民医院</v>
          </cell>
          <cell r="E106" t="str">
            <v>急诊科医师01</v>
          </cell>
          <cell r="F106">
            <v>60</v>
          </cell>
        </row>
        <row r="107">
          <cell r="C107" t="str">
            <v>202312230418</v>
          </cell>
          <cell r="D107" t="str">
            <v>红花岗区人民医院</v>
          </cell>
          <cell r="E107" t="str">
            <v>急诊科医师01</v>
          </cell>
          <cell r="F107">
            <v>69</v>
          </cell>
        </row>
        <row r="108">
          <cell r="C108" t="str">
            <v>202312230419</v>
          </cell>
          <cell r="D108" t="str">
            <v>红花岗区人民医院</v>
          </cell>
          <cell r="E108" t="str">
            <v>急诊科医师01</v>
          </cell>
          <cell r="F108">
            <v>73</v>
          </cell>
        </row>
        <row r="109">
          <cell r="C109" t="str">
            <v>202312230420</v>
          </cell>
          <cell r="D109" t="str">
            <v>红花岗区人民医院</v>
          </cell>
          <cell r="E109" t="str">
            <v>急诊科医师01</v>
          </cell>
          <cell r="F109">
            <v>72</v>
          </cell>
        </row>
        <row r="110">
          <cell r="C110" t="str">
            <v>202312230421</v>
          </cell>
          <cell r="D110" t="str">
            <v>红花岗区人民医院</v>
          </cell>
          <cell r="E110" t="str">
            <v>急诊科医师01</v>
          </cell>
          <cell r="F110">
            <v>71</v>
          </cell>
        </row>
        <row r="111">
          <cell r="C111" t="str">
            <v>202312230422</v>
          </cell>
          <cell r="D111" t="str">
            <v>红花岗区人民医院</v>
          </cell>
          <cell r="E111" t="str">
            <v>骨外科医师02</v>
          </cell>
          <cell r="F111">
            <v>73</v>
          </cell>
        </row>
        <row r="112">
          <cell r="C112" t="str">
            <v>202312230423</v>
          </cell>
          <cell r="D112" t="str">
            <v>红花岗区人民医院</v>
          </cell>
        </row>
        <row r="112">
          <cell r="F112" t="str">
            <v>缺考</v>
          </cell>
        </row>
        <row r="113">
          <cell r="C113" t="str">
            <v>202312230424</v>
          </cell>
          <cell r="D113" t="str">
            <v>红花岗区人民医院</v>
          </cell>
          <cell r="E113" t="str">
            <v>急诊科医师01</v>
          </cell>
          <cell r="F113">
            <v>67</v>
          </cell>
        </row>
        <row r="114">
          <cell r="C114" t="str">
            <v>202312230425</v>
          </cell>
          <cell r="D114" t="str">
            <v>红花岗区人民医院</v>
          </cell>
        </row>
        <row r="114">
          <cell r="F114" t="str">
            <v>缺考</v>
          </cell>
        </row>
        <row r="115">
          <cell r="C115" t="str">
            <v>202312230426</v>
          </cell>
          <cell r="D115" t="str">
            <v>红花岗区人民医院</v>
          </cell>
          <cell r="E115" t="str">
            <v>急诊科医师01</v>
          </cell>
          <cell r="F115">
            <v>60</v>
          </cell>
        </row>
        <row r="116">
          <cell r="C116" t="str">
            <v>202312230427</v>
          </cell>
          <cell r="D116" t="str">
            <v>红花岗区人民医院</v>
          </cell>
          <cell r="E116" t="str">
            <v>骨外科医师02</v>
          </cell>
          <cell r="F116">
            <v>89</v>
          </cell>
        </row>
        <row r="117">
          <cell r="C117" t="str">
            <v>202312230428</v>
          </cell>
          <cell r="D117" t="str">
            <v>红花岗区人民医院</v>
          </cell>
          <cell r="E117" t="str">
            <v>急诊科医师01</v>
          </cell>
          <cell r="F117">
            <v>78</v>
          </cell>
        </row>
        <row r="118">
          <cell r="C118" t="str">
            <v>202312230429</v>
          </cell>
          <cell r="D118" t="str">
            <v>贵州航天医院</v>
          </cell>
          <cell r="E118" t="str">
            <v>儿科医师07</v>
          </cell>
          <cell r="F118">
            <v>72</v>
          </cell>
        </row>
        <row r="119">
          <cell r="C119" t="str">
            <v>202312230430</v>
          </cell>
          <cell r="D119" t="str">
            <v>红花岗区人民医院</v>
          </cell>
          <cell r="E119" t="str">
            <v>急诊科医师01</v>
          </cell>
          <cell r="F119">
            <v>66</v>
          </cell>
        </row>
        <row r="120">
          <cell r="C120" t="str">
            <v>202312230501</v>
          </cell>
          <cell r="D120" t="str">
            <v>汇川区人民医院</v>
          </cell>
          <cell r="E120" t="str">
            <v>妇产科医师03</v>
          </cell>
          <cell r="F120">
            <v>65</v>
          </cell>
        </row>
        <row r="121">
          <cell r="C121" t="str">
            <v>202312230502</v>
          </cell>
          <cell r="D121" t="str">
            <v>汇川区人民医院</v>
          </cell>
          <cell r="E121" t="str">
            <v>内科医师01</v>
          </cell>
          <cell r="F121">
            <v>71</v>
          </cell>
        </row>
        <row r="122">
          <cell r="C122" t="str">
            <v>202312230503</v>
          </cell>
          <cell r="D122" t="str">
            <v>汇川区人民医院</v>
          </cell>
        </row>
        <row r="122">
          <cell r="F122" t="str">
            <v>缺考</v>
          </cell>
        </row>
        <row r="123">
          <cell r="C123" t="str">
            <v>202312230504</v>
          </cell>
          <cell r="D123" t="str">
            <v>汇川区人民医院</v>
          </cell>
          <cell r="E123" t="str">
            <v>妇产科医师03</v>
          </cell>
          <cell r="F123">
            <v>74</v>
          </cell>
        </row>
        <row r="124">
          <cell r="C124" t="str">
            <v>202312230505</v>
          </cell>
          <cell r="D124" t="str">
            <v>红花岗区人民医院</v>
          </cell>
          <cell r="E124" t="str">
            <v>影像科医师03</v>
          </cell>
          <cell r="F124">
            <v>59</v>
          </cell>
        </row>
        <row r="125">
          <cell r="C125" t="str">
            <v>202312230506</v>
          </cell>
          <cell r="D125" t="str">
            <v>汇川区人民医院</v>
          </cell>
        </row>
        <row r="125">
          <cell r="F125" t="str">
            <v>缺考</v>
          </cell>
        </row>
        <row r="126">
          <cell r="C126" t="str">
            <v>202312230507</v>
          </cell>
          <cell r="D126" t="str">
            <v>汇川区人民医院</v>
          </cell>
          <cell r="E126" t="str">
            <v>妇产科医师03</v>
          </cell>
          <cell r="F126">
            <v>64</v>
          </cell>
        </row>
        <row r="127">
          <cell r="C127" t="str">
            <v>202312230508</v>
          </cell>
          <cell r="D127" t="str">
            <v>汇川区人民医院</v>
          </cell>
          <cell r="E127" t="str">
            <v>妇产科医师03</v>
          </cell>
          <cell r="F127">
            <v>79</v>
          </cell>
        </row>
        <row r="128">
          <cell r="C128" t="str">
            <v>202312230509</v>
          </cell>
          <cell r="D128" t="str">
            <v>汇川区人民医院</v>
          </cell>
          <cell r="E128" t="str">
            <v>急诊科医师04</v>
          </cell>
          <cell r="F128">
            <v>69</v>
          </cell>
        </row>
        <row r="129">
          <cell r="C129" t="str">
            <v>202312230510</v>
          </cell>
          <cell r="D129" t="str">
            <v>红花岗区人民医院</v>
          </cell>
          <cell r="E129" t="str">
            <v>影像科医师03</v>
          </cell>
          <cell r="F129">
            <v>63</v>
          </cell>
        </row>
        <row r="130">
          <cell r="C130" t="str">
            <v>202312230511</v>
          </cell>
          <cell r="D130" t="str">
            <v>汇川区人民医院</v>
          </cell>
        </row>
        <row r="130">
          <cell r="F130" t="str">
            <v>缺考</v>
          </cell>
        </row>
        <row r="131">
          <cell r="C131" t="str">
            <v>202312230512</v>
          </cell>
          <cell r="D131" t="str">
            <v>汇川区人民医院</v>
          </cell>
          <cell r="E131" t="str">
            <v>妇产科医师03</v>
          </cell>
          <cell r="F131">
            <v>68</v>
          </cell>
        </row>
        <row r="132">
          <cell r="C132" t="str">
            <v>202312230513</v>
          </cell>
          <cell r="D132" t="str">
            <v>红花岗区人民医院</v>
          </cell>
          <cell r="E132" t="str">
            <v>影像科医师03</v>
          </cell>
          <cell r="F132">
            <v>70</v>
          </cell>
        </row>
        <row r="133">
          <cell r="C133" t="str">
            <v>202312230514</v>
          </cell>
          <cell r="D133" t="str">
            <v>汇川区人民医院</v>
          </cell>
          <cell r="E133" t="str">
            <v>妇产科医师03</v>
          </cell>
          <cell r="F133">
            <v>76</v>
          </cell>
        </row>
        <row r="134">
          <cell r="C134" t="str">
            <v>202312230515</v>
          </cell>
          <cell r="D134" t="str">
            <v>汇川区人民医院</v>
          </cell>
          <cell r="E134" t="str">
            <v>急诊科医师04</v>
          </cell>
          <cell r="F134">
            <v>72</v>
          </cell>
        </row>
        <row r="135">
          <cell r="C135" t="str">
            <v>202312230516</v>
          </cell>
          <cell r="D135" t="str">
            <v>汇川区人民医院</v>
          </cell>
          <cell r="E135" t="str">
            <v>妇产科医师03</v>
          </cell>
          <cell r="F135">
            <v>77</v>
          </cell>
        </row>
        <row r="136">
          <cell r="C136" t="str">
            <v>202312230517</v>
          </cell>
          <cell r="D136" t="str">
            <v>红花岗区人民医院</v>
          </cell>
          <cell r="E136" t="str">
            <v>影像科医师03</v>
          </cell>
          <cell r="F136">
            <v>70</v>
          </cell>
        </row>
        <row r="137">
          <cell r="C137" t="str">
            <v>202312230518</v>
          </cell>
          <cell r="D137" t="str">
            <v>红花岗区人民医院</v>
          </cell>
          <cell r="E137" t="str">
            <v>骨外科医师02</v>
          </cell>
          <cell r="F137">
            <v>63</v>
          </cell>
        </row>
        <row r="138">
          <cell r="C138" t="str">
            <v>202312230519</v>
          </cell>
          <cell r="D138" t="str">
            <v>汇川区人民医院</v>
          </cell>
        </row>
        <row r="138">
          <cell r="F138" t="str">
            <v>缺考</v>
          </cell>
        </row>
        <row r="139">
          <cell r="C139" t="str">
            <v>202312230520</v>
          </cell>
          <cell r="D139" t="str">
            <v>红花岗区人民医院</v>
          </cell>
          <cell r="E139" t="str">
            <v>骨外科医师02</v>
          </cell>
          <cell r="F139">
            <v>72</v>
          </cell>
        </row>
        <row r="140">
          <cell r="C140" t="str">
            <v>202312230521</v>
          </cell>
          <cell r="D140" t="str">
            <v>汇川区人民医院</v>
          </cell>
          <cell r="E140" t="str">
            <v>内科医师01</v>
          </cell>
          <cell r="F140">
            <v>65</v>
          </cell>
        </row>
        <row r="141">
          <cell r="C141" t="str">
            <v>202312230522</v>
          </cell>
          <cell r="D141" t="str">
            <v>汇川区人民医院</v>
          </cell>
        </row>
        <row r="141">
          <cell r="F141" t="str">
            <v>缺考</v>
          </cell>
        </row>
        <row r="142">
          <cell r="C142" t="str">
            <v>202312230523</v>
          </cell>
          <cell r="D142" t="str">
            <v>红花岗区人民医院</v>
          </cell>
        </row>
        <row r="142">
          <cell r="F142" t="str">
            <v>缺考</v>
          </cell>
        </row>
        <row r="143">
          <cell r="C143" t="str">
            <v>202312230524</v>
          </cell>
          <cell r="D143" t="str">
            <v>红花岗区人民医院</v>
          </cell>
          <cell r="E143" t="str">
            <v>骨外科医师02</v>
          </cell>
          <cell r="F143">
            <v>73</v>
          </cell>
        </row>
        <row r="144">
          <cell r="C144" t="str">
            <v>202312230525</v>
          </cell>
          <cell r="D144" t="str">
            <v>汇川区人民医院</v>
          </cell>
          <cell r="E144" t="str">
            <v>内科医师01</v>
          </cell>
          <cell r="F144">
            <v>68</v>
          </cell>
        </row>
        <row r="145">
          <cell r="C145" t="str">
            <v>202312230526</v>
          </cell>
          <cell r="D145" t="str">
            <v>汇川区人民医院</v>
          </cell>
          <cell r="E145" t="str">
            <v>妇产科医师03</v>
          </cell>
          <cell r="F145">
            <v>65</v>
          </cell>
        </row>
        <row r="146">
          <cell r="C146" t="str">
            <v>202312230527</v>
          </cell>
          <cell r="D146" t="str">
            <v>汇川区人民医院</v>
          </cell>
          <cell r="E146" t="str">
            <v>内科医师01</v>
          </cell>
          <cell r="F146">
            <v>69</v>
          </cell>
        </row>
        <row r="147">
          <cell r="C147" t="str">
            <v>202312230528</v>
          </cell>
          <cell r="D147" t="str">
            <v>汇川区人民医院</v>
          </cell>
          <cell r="E147" t="str">
            <v>妇产科医师03</v>
          </cell>
          <cell r="F147">
            <v>73</v>
          </cell>
        </row>
        <row r="148">
          <cell r="C148" t="str">
            <v>202312230529</v>
          </cell>
          <cell r="D148" t="str">
            <v>汇川区人民医院</v>
          </cell>
        </row>
        <row r="148">
          <cell r="F148" t="str">
            <v>缺考</v>
          </cell>
        </row>
        <row r="149">
          <cell r="C149" t="str">
            <v>202312230530</v>
          </cell>
          <cell r="D149" t="str">
            <v>红花岗区人民医院</v>
          </cell>
        </row>
        <row r="149">
          <cell r="F149" t="str">
            <v>缺考</v>
          </cell>
        </row>
        <row r="150">
          <cell r="C150" t="str">
            <v>202312230601</v>
          </cell>
          <cell r="D150" t="str">
            <v>播州区人民医院</v>
          </cell>
        </row>
        <row r="150">
          <cell r="F150" t="str">
            <v>缺考</v>
          </cell>
        </row>
        <row r="151">
          <cell r="C151" t="str">
            <v>202312230602</v>
          </cell>
          <cell r="D151" t="str">
            <v>汇川区人民医院</v>
          </cell>
          <cell r="E151" t="str">
            <v>心电图医师10</v>
          </cell>
          <cell r="F151">
            <v>67</v>
          </cell>
        </row>
        <row r="152">
          <cell r="C152" t="str">
            <v>202312230603</v>
          </cell>
          <cell r="D152" t="str">
            <v>播州区中医院</v>
          </cell>
          <cell r="E152" t="str">
            <v>外科医师01</v>
          </cell>
          <cell r="F152">
            <v>74</v>
          </cell>
        </row>
        <row r="153">
          <cell r="C153" t="str">
            <v>202312230604</v>
          </cell>
          <cell r="D153" t="str">
            <v>汇川区人民医院</v>
          </cell>
          <cell r="E153" t="str">
            <v>内科医师01</v>
          </cell>
          <cell r="F153">
            <v>77</v>
          </cell>
        </row>
        <row r="154">
          <cell r="C154" t="str">
            <v>202312230605</v>
          </cell>
          <cell r="D154" t="str">
            <v>汇川区人民医院</v>
          </cell>
        </row>
        <row r="154">
          <cell r="F154" t="str">
            <v>缺考</v>
          </cell>
        </row>
        <row r="155">
          <cell r="C155" t="str">
            <v>202312230606</v>
          </cell>
          <cell r="D155" t="str">
            <v>汇川区人民医院</v>
          </cell>
        </row>
        <row r="155">
          <cell r="F155" t="str">
            <v>缺考</v>
          </cell>
        </row>
        <row r="156">
          <cell r="C156" t="str">
            <v>202312230607</v>
          </cell>
          <cell r="D156" t="str">
            <v>播州区中医院</v>
          </cell>
          <cell r="E156" t="str">
            <v>外科医师01</v>
          </cell>
          <cell r="F156">
            <v>66</v>
          </cell>
        </row>
        <row r="157">
          <cell r="C157" t="str">
            <v>202312230608</v>
          </cell>
          <cell r="D157" t="str">
            <v>汇川区人民医院</v>
          </cell>
          <cell r="E157" t="str">
            <v>内科医师01</v>
          </cell>
          <cell r="F157">
            <v>65</v>
          </cell>
        </row>
        <row r="158">
          <cell r="C158" t="str">
            <v>202312230609</v>
          </cell>
          <cell r="D158" t="str">
            <v>汇川区人民医院</v>
          </cell>
        </row>
        <row r="158">
          <cell r="F158" t="str">
            <v>缺考</v>
          </cell>
        </row>
        <row r="159">
          <cell r="C159" t="str">
            <v>202312230610</v>
          </cell>
          <cell r="D159" t="str">
            <v>播州区人民医院</v>
          </cell>
          <cell r="E159" t="str">
            <v>财务科工作人员02</v>
          </cell>
          <cell r="F159">
            <v>82</v>
          </cell>
        </row>
        <row r="160">
          <cell r="C160" t="str">
            <v>202312230611</v>
          </cell>
          <cell r="D160" t="str">
            <v>汇川区人民医院</v>
          </cell>
          <cell r="E160" t="str">
            <v>普外科医师02</v>
          </cell>
          <cell r="F160">
            <v>68</v>
          </cell>
        </row>
        <row r="161">
          <cell r="C161" t="str">
            <v>202312230612</v>
          </cell>
          <cell r="D161" t="str">
            <v>播州区中医院</v>
          </cell>
          <cell r="E161" t="str">
            <v>外科医师01</v>
          </cell>
          <cell r="F161">
            <v>69</v>
          </cell>
        </row>
        <row r="162">
          <cell r="C162" t="str">
            <v>202312230613</v>
          </cell>
          <cell r="D162" t="str">
            <v>汇川区人民医院</v>
          </cell>
          <cell r="E162" t="str">
            <v>内科医师01</v>
          </cell>
          <cell r="F162">
            <v>74</v>
          </cell>
        </row>
        <row r="163">
          <cell r="C163" t="str">
            <v>202312230614</v>
          </cell>
          <cell r="D163" t="str">
            <v>播州区茅栗镇卫生院</v>
          </cell>
          <cell r="E163" t="str">
            <v>01</v>
          </cell>
          <cell r="F163">
            <v>64</v>
          </cell>
        </row>
        <row r="164">
          <cell r="C164" t="str">
            <v>202312230615</v>
          </cell>
          <cell r="D164" t="str">
            <v>汇川区人民医院</v>
          </cell>
          <cell r="E164" t="str">
            <v>普外科医师02</v>
          </cell>
          <cell r="F164">
            <v>62</v>
          </cell>
        </row>
        <row r="165">
          <cell r="C165" t="str">
            <v>202312230616</v>
          </cell>
          <cell r="D165" t="str">
            <v>播州区中医院</v>
          </cell>
          <cell r="E165" t="str">
            <v>外科医师01</v>
          </cell>
          <cell r="F165">
            <v>69</v>
          </cell>
        </row>
        <row r="166">
          <cell r="C166" t="str">
            <v>202312230617</v>
          </cell>
          <cell r="D166" t="str">
            <v>汇川区人民医院</v>
          </cell>
          <cell r="E166" t="str">
            <v>内科医师01</v>
          </cell>
          <cell r="F166">
            <v>65</v>
          </cell>
        </row>
        <row r="167">
          <cell r="C167" t="str">
            <v>202312230618</v>
          </cell>
          <cell r="D167" t="str">
            <v>播州区中医院</v>
          </cell>
          <cell r="E167" t="str">
            <v>外科医师01</v>
          </cell>
          <cell r="F167">
            <v>78</v>
          </cell>
        </row>
        <row r="168">
          <cell r="C168" t="str">
            <v>202312230619</v>
          </cell>
          <cell r="D168" t="str">
            <v>汇川区人民医院</v>
          </cell>
          <cell r="E168" t="str">
            <v>普外科医师02</v>
          </cell>
          <cell r="F168">
            <v>74</v>
          </cell>
        </row>
        <row r="169">
          <cell r="C169" t="str">
            <v>202312230620</v>
          </cell>
          <cell r="D169" t="str">
            <v>汇川区人民医院</v>
          </cell>
        </row>
        <row r="169">
          <cell r="F169" t="str">
            <v>缺考</v>
          </cell>
        </row>
        <row r="170">
          <cell r="C170" t="str">
            <v>202312230621</v>
          </cell>
          <cell r="D170" t="str">
            <v>汇川区人民医院</v>
          </cell>
          <cell r="E170" t="str">
            <v>普外科医师02</v>
          </cell>
          <cell r="F170">
            <v>64</v>
          </cell>
        </row>
        <row r="171">
          <cell r="C171" t="str">
            <v>202312230622</v>
          </cell>
          <cell r="D171" t="str">
            <v>汇川区人民医院</v>
          </cell>
          <cell r="E171" t="str">
            <v>07</v>
          </cell>
          <cell r="F171">
            <v>62</v>
          </cell>
        </row>
        <row r="172">
          <cell r="C172" t="str">
            <v>202312230623</v>
          </cell>
          <cell r="D172" t="str">
            <v>汇川区人民医院</v>
          </cell>
          <cell r="E172" t="str">
            <v>内科医师01</v>
          </cell>
          <cell r="F172">
            <v>72</v>
          </cell>
        </row>
        <row r="173">
          <cell r="C173" t="str">
            <v>202312230624</v>
          </cell>
          <cell r="D173" t="str">
            <v>播州区人民医院</v>
          </cell>
          <cell r="E173" t="str">
            <v>影像医师01</v>
          </cell>
          <cell r="F173">
            <v>62</v>
          </cell>
        </row>
        <row r="174">
          <cell r="C174" t="str">
            <v>202312230625</v>
          </cell>
          <cell r="D174" t="str">
            <v>汇川区人民医院</v>
          </cell>
          <cell r="E174" t="str">
            <v>内科医师01</v>
          </cell>
          <cell r="F174">
            <v>74</v>
          </cell>
        </row>
        <row r="175">
          <cell r="C175" t="str">
            <v>202312230626</v>
          </cell>
          <cell r="D175" t="str">
            <v>汇川区人民医院</v>
          </cell>
        </row>
        <row r="175">
          <cell r="F175" t="str">
            <v>缺考</v>
          </cell>
        </row>
        <row r="176">
          <cell r="C176" t="str">
            <v>202312230627</v>
          </cell>
          <cell r="D176" t="str">
            <v>播州区中医院</v>
          </cell>
        </row>
        <row r="176">
          <cell r="F176" t="str">
            <v>缺考</v>
          </cell>
        </row>
        <row r="177">
          <cell r="C177" t="str">
            <v>202312230628</v>
          </cell>
          <cell r="D177" t="str">
            <v>汇川区中医医院</v>
          </cell>
          <cell r="E177" t="str">
            <v>中医医师01</v>
          </cell>
          <cell r="F177">
            <v>65</v>
          </cell>
        </row>
        <row r="178">
          <cell r="C178" t="str">
            <v>202312230629</v>
          </cell>
          <cell r="D178" t="str">
            <v>汇川区中医医院</v>
          </cell>
          <cell r="E178" t="str">
            <v>中医医师01</v>
          </cell>
          <cell r="F178">
            <v>84</v>
          </cell>
        </row>
        <row r="179">
          <cell r="C179" t="str">
            <v>202312230630</v>
          </cell>
          <cell r="D179" t="str">
            <v>汇川区人民医院</v>
          </cell>
          <cell r="E179" t="str">
            <v>普外科医师02</v>
          </cell>
          <cell r="F179">
            <v>71</v>
          </cell>
        </row>
        <row r="180">
          <cell r="C180" t="str">
            <v>202312230701</v>
          </cell>
          <cell r="D180" t="str">
            <v>仁怀市人民医院</v>
          </cell>
        </row>
        <row r="180">
          <cell r="F180" t="str">
            <v>缺考</v>
          </cell>
        </row>
        <row r="181">
          <cell r="C181" t="str">
            <v>202312230702</v>
          </cell>
          <cell r="D181" t="str">
            <v>桐梓县人民医院</v>
          </cell>
          <cell r="E181" t="str">
            <v>05</v>
          </cell>
          <cell r="F181">
            <v>69</v>
          </cell>
        </row>
        <row r="182">
          <cell r="C182" t="str">
            <v>202312230703</v>
          </cell>
          <cell r="D182" t="str">
            <v>播州区三岔镇卫生院</v>
          </cell>
          <cell r="E182" t="str">
            <v>中医理疗师02</v>
          </cell>
          <cell r="F182">
            <v>68</v>
          </cell>
        </row>
        <row r="183">
          <cell r="C183" t="str">
            <v>202312230704</v>
          </cell>
          <cell r="D183" t="str">
            <v>仁怀市人民医院</v>
          </cell>
        </row>
        <row r="183">
          <cell r="F183" t="str">
            <v>缺考</v>
          </cell>
        </row>
        <row r="184">
          <cell r="C184" t="str">
            <v>202312230705</v>
          </cell>
          <cell r="D184" t="str">
            <v>桐梓县中医院</v>
          </cell>
          <cell r="E184" t="str">
            <v>临床医师09</v>
          </cell>
          <cell r="F184">
            <v>66</v>
          </cell>
        </row>
        <row r="185">
          <cell r="C185" t="str">
            <v>202312230706</v>
          </cell>
          <cell r="D185" t="str">
            <v>桐梓县人民医院</v>
          </cell>
          <cell r="E185" t="str">
            <v>心血管内科医师01</v>
          </cell>
          <cell r="F185">
            <v>80</v>
          </cell>
        </row>
        <row r="186">
          <cell r="C186" t="str">
            <v>202312230707</v>
          </cell>
          <cell r="D186" t="str">
            <v>桐梓县中医院</v>
          </cell>
          <cell r="E186" t="str">
            <v>临床医师09</v>
          </cell>
          <cell r="F186">
            <v>72</v>
          </cell>
        </row>
        <row r="187">
          <cell r="C187" t="str">
            <v>202312230708</v>
          </cell>
          <cell r="D187" t="str">
            <v>桐梓县中医院</v>
          </cell>
          <cell r="E187" t="str">
            <v>临床医师09</v>
          </cell>
          <cell r="F187">
            <v>70</v>
          </cell>
        </row>
        <row r="188">
          <cell r="C188" t="str">
            <v>202312230709</v>
          </cell>
          <cell r="D188" t="str">
            <v>桐梓县人民医院</v>
          </cell>
          <cell r="E188" t="str">
            <v>普外科医师03</v>
          </cell>
          <cell r="F188">
            <v>71</v>
          </cell>
        </row>
        <row r="189">
          <cell r="C189" t="str">
            <v>202312230710</v>
          </cell>
          <cell r="D189" t="str">
            <v>播州区三岔镇卫生院</v>
          </cell>
          <cell r="E189" t="str">
            <v>01</v>
          </cell>
          <cell r="F189">
            <v>68</v>
          </cell>
        </row>
        <row r="190">
          <cell r="C190" t="str">
            <v>202312230711</v>
          </cell>
          <cell r="D190" t="str">
            <v>桐梓县人民医院</v>
          </cell>
          <cell r="E190" t="str">
            <v>心血管内科医师01</v>
          </cell>
          <cell r="F190">
            <v>67</v>
          </cell>
        </row>
        <row r="191">
          <cell r="C191" t="str">
            <v>202312230712</v>
          </cell>
          <cell r="D191" t="str">
            <v>桐梓县中医院</v>
          </cell>
          <cell r="E191" t="str">
            <v>临床医师09</v>
          </cell>
          <cell r="F191">
            <v>61</v>
          </cell>
        </row>
        <row r="192">
          <cell r="C192" t="str">
            <v>202312230713</v>
          </cell>
          <cell r="D192" t="str">
            <v>桐梓县人民医院</v>
          </cell>
          <cell r="E192" t="str">
            <v>超声科医师04</v>
          </cell>
          <cell r="F192">
            <v>63</v>
          </cell>
        </row>
        <row r="193">
          <cell r="C193" t="str">
            <v>202312230714</v>
          </cell>
          <cell r="D193" t="str">
            <v>仁怀市人民医院</v>
          </cell>
          <cell r="E193" t="str">
            <v>急诊科医师01</v>
          </cell>
          <cell r="F193">
            <v>65</v>
          </cell>
        </row>
        <row r="194">
          <cell r="C194" t="str">
            <v>202312230715</v>
          </cell>
          <cell r="D194" t="str">
            <v>仁怀市人民医院</v>
          </cell>
          <cell r="E194" t="str">
            <v>急诊科医师01</v>
          </cell>
          <cell r="F194">
            <v>72</v>
          </cell>
        </row>
        <row r="195">
          <cell r="C195" t="str">
            <v>202312230716</v>
          </cell>
          <cell r="D195" t="str">
            <v>桐梓县人民医院</v>
          </cell>
          <cell r="E195" t="str">
            <v>神经内科医师02</v>
          </cell>
          <cell r="F195">
            <v>76</v>
          </cell>
        </row>
        <row r="196">
          <cell r="C196" t="str">
            <v>202312230717</v>
          </cell>
          <cell r="D196" t="str">
            <v>仁怀市人民医院</v>
          </cell>
          <cell r="E196" t="str">
            <v>急诊科医师01</v>
          </cell>
          <cell r="F196">
            <v>72</v>
          </cell>
        </row>
        <row r="197">
          <cell r="C197" t="str">
            <v>202312230718</v>
          </cell>
          <cell r="D197" t="str">
            <v>仁怀市人民医院</v>
          </cell>
          <cell r="E197" t="str">
            <v>急诊科医师01</v>
          </cell>
          <cell r="F197">
            <v>71</v>
          </cell>
        </row>
        <row r="198">
          <cell r="C198" t="str">
            <v>202312230719</v>
          </cell>
          <cell r="D198" t="str">
            <v>桐梓县人民医院</v>
          </cell>
          <cell r="E198" t="str">
            <v>神经内科医师02</v>
          </cell>
          <cell r="F198">
            <v>66</v>
          </cell>
        </row>
        <row r="199">
          <cell r="C199" t="str">
            <v>202312230720</v>
          </cell>
          <cell r="D199" t="str">
            <v>仁怀市人民医院</v>
          </cell>
          <cell r="E199" t="str">
            <v>影像医师02</v>
          </cell>
          <cell r="F199">
            <v>73</v>
          </cell>
        </row>
        <row r="200">
          <cell r="C200" t="str">
            <v>202312230721</v>
          </cell>
          <cell r="D200" t="str">
            <v>桐梓县人民医院</v>
          </cell>
          <cell r="E200" t="str">
            <v>神经内科医师02</v>
          </cell>
          <cell r="F200">
            <v>71</v>
          </cell>
        </row>
        <row r="201">
          <cell r="C201" t="str">
            <v>202312230722</v>
          </cell>
          <cell r="D201" t="str">
            <v>仁怀市人民医院</v>
          </cell>
          <cell r="E201" t="str">
            <v>眼科医师03</v>
          </cell>
          <cell r="F201">
            <v>74</v>
          </cell>
        </row>
        <row r="202">
          <cell r="C202" t="str">
            <v>202312230723</v>
          </cell>
          <cell r="D202" t="str">
            <v>桐梓县中医院</v>
          </cell>
        </row>
        <row r="202">
          <cell r="F202" t="str">
            <v>缺考</v>
          </cell>
        </row>
        <row r="203">
          <cell r="C203" t="str">
            <v>202312230724</v>
          </cell>
          <cell r="D203" t="str">
            <v>桐梓县人民医院</v>
          </cell>
          <cell r="E203" t="str">
            <v>超声科医师04</v>
          </cell>
          <cell r="F203">
            <v>75</v>
          </cell>
        </row>
        <row r="204">
          <cell r="C204" t="str">
            <v>202312230725</v>
          </cell>
          <cell r="D204" t="str">
            <v>桐梓县人民医院</v>
          </cell>
          <cell r="E204" t="str">
            <v>心血管内科医师01</v>
          </cell>
          <cell r="F204">
            <v>71</v>
          </cell>
        </row>
        <row r="205">
          <cell r="C205" t="str">
            <v>202312230726</v>
          </cell>
          <cell r="D205" t="str">
            <v>仁怀市人民医院</v>
          </cell>
          <cell r="E205" t="str">
            <v>急诊科医师01</v>
          </cell>
          <cell r="F205">
            <v>68</v>
          </cell>
        </row>
        <row r="206">
          <cell r="C206" t="str">
            <v>202312230727</v>
          </cell>
          <cell r="D206" t="str">
            <v>播州区茅栗镇卫生院</v>
          </cell>
        </row>
        <row r="206">
          <cell r="F206" t="str">
            <v>缺考</v>
          </cell>
        </row>
        <row r="207">
          <cell r="C207" t="str">
            <v>202312230728</v>
          </cell>
          <cell r="D207" t="str">
            <v>桐梓县人民医院</v>
          </cell>
        </row>
        <row r="207">
          <cell r="F207" t="str">
            <v>缺考</v>
          </cell>
        </row>
        <row r="208">
          <cell r="C208" t="str">
            <v>202312230729</v>
          </cell>
          <cell r="D208" t="str">
            <v>桐梓县人民医院</v>
          </cell>
          <cell r="E208" t="str">
            <v>神经内科医师02</v>
          </cell>
          <cell r="F208">
            <v>74</v>
          </cell>
        </row>
        <row r="209">
          <cell r="C209" t="str">
            <v>202312230730</v>
          </cell>
          <cell r="D209" t="str">
            <v>仁怀市人民医院</v>
          </cell>
          <cell r="E209" t="str">
            <v>急诊科医师01</v>
          </cell>
          <cell r="F209">
            <v>74</v>
          </cell>
        </row>
        <row r="210">
          <cell r="C210" t="str">
            <v>202312230801</v>
          </cell>
          <cell r="D210" t="str">
            <v>仁怀市人民医院</v>
          </cell>
          <cell r="E210" t="str">
            <v>内分泌科医师05</v>
          </cell>
          <cell r="F210">
            <v>64</v>
          </cell>
        </row>
        <row r="211">
          <cell r="C211" t="str">
            <v>202312230802</v>
          </cell>
          <cell r="D211" t="str">
            <v>仁怀市中医院</v>
          </cell>
          <cell r="E211" t="str">
            <v>临床科医师02</v>
          </cell>
          <cell r="F211">
            <v>66</v>
          </cell>
        </row>
        <row r="212">
          <cell r="C212" t="str">
            <v>202312230803</v>
          </cell>
          <cell r="D212" t="str">
            <v>仁怀市中医院</v>
          </cell>
          <cell r="E212" t="str">
            <v>中医科医师01</v>
          </cell>
          <cell r="F212">
            <v>82</v>
          </cell>
        </row>
        <row r="213">
          <cell r="C213" t="str">
            <v>202312230804</v>
          </cell>
          <cell r="D213" t="str">
            <v>仁怀市中医院</v>
          </cell>
          <cell r="E213" t="str">
            <v>中医科医师01</v>
          </cell>
          <cell r="F213">
            <v>70</v>
          </cell>
        </row>
        <row r="214">
          <cell r="C214" t="str">
            <v>202312230805</v>
          </cell>
          <cell r="D214" t="str">
            <v>仁怀市人民医院</v>
          </cell>
          <cell r="E214" t="str">
            <v>05</v>
          </cell>
          <cell r="F214">
            <v>72</v>
          </cell>
        </row>
        <row r="215">
          <cell r="C215" t="str">
            <v>202312230806</v>
          </cell>
          <cell r="D215" t="str">
            <v>仁怀市中医院</v>
          </cell>
          <cell r="E215" t="str">
            <v>中医科医师01</v>
          </cell>
          <cell r="F215">
            <v>72</v>
          </cell>
        </row>
        <row r="216">
          <cell r="C216" t="str">
            <v>202312230807</v>
          </cell>
          <cell r="D216" t="str">
            <v>仁怀市中医院</v>
          </cell>
          <cell r="E216" t="str">
            <v>中医科医师01</v>
          </cell>
          <cell r="F216">
            <v>70</v>
          </cell>
        </row>
        <row r="217">
          <cell r="C217" t="str">
            <v>202312230808</v>
          </cell>
          <cell r="D217" t="str">
            <v>仁怀市中医院</v>
          </cell>
        </row>
        <row r="217">
          <cell r="F217" t="str">
            <v>缺考</v>
          </cell>
        </row>
        <row r="218">
          <cell r="C218" t="str">
            <v>202312230809</v>
          </cell>
          <cell r="D218" t="str">
            <v>仁怀市中医院</v>
          </cell>
        </row>
        <row r="218">
          <cell r="F218" t="str">
            <v>缺考</v>
          </cell>
        </row>
        <row r="219">
          <cell r="C219" t="str">
            <v>202312230810</v>
          </cell>
          <cell r="D219" t="str">
            <v>仁怀市中医院</v>
          </cell>
          <cell r="E219" t="str">
            <v>临床科医师02</v>
          </cell>
          <cell r="F219">
            <v>69</v>
          </cell>
        </row>
        <row r="220">
          <cell r="C220" t="str">
            <v>202312230811</v>
          </cell>
          <cell r="D220" t="str">
            <v>仁怀市中医院</v>
          </cell>
          <cell r="E220" t="str">
            <v>中医科医师01</v>
          </cell>
          <cell r="F220">
            <v>80</v>
          </cell>
        </row>
        <row r="221">
          <cell r="C221" t="str">
            <v>202312230812</v>
          </cell>
          <cell r="D221" t="str">
            <v>仁怀市中医院</v>
          </cell>
          <cell r="E221" t="str">
            <v>临床科医师02</v>
          </cell>
          <cell r="F221">
            <v>57</v>
          </cell>
        </row>
        <row r="222">
          <cell r="C222" t="str">
            <v>202312230813</v>
          </cell>
          <cell r="D222" t="str">
            <v>仁怀市中医院</v>
          </cell>
          <cell r="E222" t="str">
            <v>中医科医师01</v>
          </cell>
          <cell r="F222">
            <v>71</v>
          </cell>
        </row>
        <row r="223">
          <cell r="C223" t="str">
            <v>202312230814</v>
          </cell>
          <cell r="D223" t="str">
            <v>仁怀市中医院</v>
          </cell>
          <cell r="E223" t="str">
            <v>中医科医师01</v>
          </cell>
          <cell r="F223">
            <v>61</v>
          </cell>
        </row>
        <row r="224">
          <cell r="C224" t="str">
            <v>202312230815</v>
          </cell>
          <cell r="D224" t="str">
            <v>仁怀市中医院</v>
          </cell>
          <cell r="E224" t="str">
            <v>中医科医师01</v>
          </cell>
          <cell r="F224">
            <v>76</v>
          </cell>
        </row>
        <row r="225">
          <cell r="C225" t="str">
            <v>202312230816</v>
          </cell>
          <cell r="D225" t="str">
            <v>仁怀市中医院</v>
          </cell>
        </row>
        <row r="225">
          <cell r="F225" t="str">
            <v>缺考</v>
          </cell>
        </row>
        <row r="226">
          <cell r="C226" t="str">
            <v>202312230817</v>
          </cell>
          <cell r="D226" t="str">
            <v>仁怀市人民医院</v>
          </cell>
          <cell r="E226" t="str">
            <v>内分泌科医师05</v>
          </cell>
          <cell r="F226">
            <v>66</v>
          </cell>
        </row>
        <row r="227">
          <cell r="C227" t="str">
            <v>202312230818</v>
          </cell>
          <cell r="D227" t="str">
            <v>仁怀市人民医院</v>
          </cell>
          <cell r="E227" t="str">
            <v>内分泌科医师05</v>
          </cell>
          <cell r="F227">
            <v>61</v>
          </cell>
        </row>
        <row r="228">
          <cell r="C228" t="str">
            <v>202312230819</v>
          </cell>
          <cell r="D228" t="str">
            <v>仁怀市人民医院</v>
          </cell>
        </row>
        <row r="228">
          <cell r="F228" t="str">
            <v>缺考</v>
          </cell>
        </row>
        <row r="229">
          <cell r="C229" t="str">
            <v>202312230820</v>
          </cell>
          <cell r="D229" t="str">
            <v>仁怀市中医院</v>
          </cell>
        </row>
        <row r="229">
          <cell r="F229" t="str">
            <v>缺考</v>
          </cell>
        </row>
        <row r="230">
          <cell r="C230" t="str">
            <v>202312230821</v>
          </cell>
          <cell r="D230" t="str">
            <v>仁怀市人民医院</v>
          </cell>
          <cell r="E230" t="str">
            <v>内分泌科医师05</v>
          </cell>
          <cell r="F230">
            <v>66</v>
          </cell>
        </row>
        <row r="231">
          <cell r="C231" t="str">
            <v>202312230822</v>
          </cell>
          <cell r="D231" t="str">
            <v>仁怀市中医院</v>
          </cell>
          <cell r="E231" t="str">
            <v>临床科医师02</v>
          </cell>
          <cell r="F231">
            <v>85</v>
          </cell>
        </row>
        <row r="232">
          <cell r="C232" t="str">
            <v>202312230823</v>
          </cell>
          <cell r="D232" t="str">
            <v>仁怀市中医院</v>
          </cell>
          <cell r="E232" t="str">
            <v>临床科医师02</v>
          </cell>
          <cell r="F232">
            <v>75</v>
          </cell>
        </row>
        <row r="233">
          <cell r="C233" t="str">
            <v>202312230824</v>
          </cell>
          <cell r="D233" t="str">
            <v>仁怀市人民医院</v>
          </cell>
          <cell r="E233" t="str">
            <v>内分泌科医师05</v>
          </cell>
          <cell r="F233">
            <v>68</v>
          </cell>
        </row>
        <row r="234">
          <cell r="C234" t="str">
            <v>202312230825</v>
          </cell>
          <cell r="D234" t="str">
            <v>仁怀市人民医院</v>
          </cell>
        </row>
        <row r="234">
          <cell r="F234" t="str">
            <v>缺考</v>
          </cell>
        </row>
        <row r="235">
          <cell r="C235" t="str">
            <v>202312230826</v>
          </cell>
          <cell r="D235" t="str">
            <v>仁怀市中医院</v>
          </cell>
          <cell r="E235" t="str">
            <v>中医科医师01</v>
          </cell>
          <cell r="F235">
            <v>78</v>
          </cell>
        </row>
        <row r="236">
          <cell r="C236" t="str">
            <v>202312230827</v>
          </cell>
          <cell r="D236" t="str">
            <v>仁怀市中医院</v>
          </cell>
          <cell r="E236" t="str">
            <v>中医科医师01</v>
          </cell>
          <cell r="F236">
            <v>73</v>
          </cell>
        </row>
        <row r="237">
          <cell r="C237" t="str">
            <v>202312230828</v>
          </cell>
          <cell r="D237" t="str">
            <v>仁怀市人民医院</v>
          </cell>
          <cell r="E237" t="str">
            <v>内分泌科医师05</v>
          </cell>
          <cell r="F237">
            <v>74</v>
          </cell>
        </row>
        <row r="238">
          <cell r="C238" t="str">
            <v>202312230829</v>
          </cell>
          <cell r="D238" t="str">
            <v>仁怀市人民医院</v>
          </cell>
          <cell r="E238" t="str">
            <v>内分泌科医师05</v>
          </cell>
          <cell r="F238">
            <v>80</v>
          </cell>
        </row>
        <row r="239">
          <cell r="C239" t="str">
            <v>202312230830</v>
          </cell>
          <cell r="D239" t="str">
            <v>仁怀市中医院</v>
          </cell>
          <cell r="E239" t="str">
            <v>中医科医师01</v>
          </cell>
          <cell r="F239">
            <v>72</v>
          </cell>
        </row>
        <row r="240">
          <cell r="C240" t="str">
            <v>202312230901</v>
          </cell>
          <cell r="D240" t="str">
            <v>仁怀市中医院</v>
          </cell>
          <cell r="E240" t="str">
            <v>临床医师02</v>
          </cell>
          <cell r="F240">
            <v>64</v>
          </cell>
        </row>
        <row r="241">
          <cell r="C241" t="str">
            <v>202312230902</v>
          </cell>
          <cell r="D241" t="str">
            <v>赤水市中医医院</v>
          </cell>
          <cell r="E241" t="str">
            <v>02</v>
          </cell>
          <cell r="F241">
            <v>76</v>
          </cell>
        </row>
        <row r="242">
          <cell r="C242" t="str">
            <v>202312230903</v>
          </cell>
          <cell r="D242" t="str">
            <v>仁怀市中医院</v>
          </cell>
          <cell r="E242" t="str">
            <v>临床医师02</v>
          </cell>
          <cell r="F242">
            <v>62</v>
          </cell>
        </row>
        <row r="243">
          <cell r="C243" t="str">
            <v>202312230904</v>
          </cell>
          <cell r="D243" t="str">
            <v>仁怀市中医院</v>
          </cell>
          <cell r="E243" t="str">
            <v>临床医师02</v>
          </cell>
          <cell r="F243">
            <v>73</v>
          </cell>
        </row>
        <row r="244">
          <cell r="C244" t="str">
            <v>202312230905</v>
          </cell>
          <cell r="D244" t="str">
            <v>习水县妇幼保健院</v>
          </cell>
          <cell r="E244" t="str">
            <v>01</v>
          </cell>
          <cell r="F244">
            <v>64</v>
          </cell>
        </row>
        <row r="245">
          <cell r="C245" t="str">
            <v>202312230906</v>
          </cell>
          <cell r="D245" t="str">
            <v>赤水市人民医院</v>
          </cell>
          <cell r="E245" t="str">
            <v>临床医师01</v>
          </cell>
          <cell r="F245">
            <v>69</v>
          </cell>
        </row>
        <row r="246">
          <cell r="C246" t="str">
            <v>202312230907</v>
          </cell>
          <cell r="D246" t="str">
            <v>仁怀市中医院</v>
          </cell>
          <cell r="E246" t="str">
            <v>临床医师02</v>
          </cell>
          <cell r="F246">
            <v>61</v>
          </cell>
        </row>
        <row r="247">
          <cell r="C247" t="str">
            <v>202312230908</v>
          </cell>
          <cell r="D247" t="str">
            <v>仁怀市中医院</v>
          </cell>
          <cell r="E247" t="str">
            <v>临床医师02</v>
          </cell>
          <cell r="F247">
            <v>74</v>
          </cell>
        </row>
        <row r="248">
          <cell r="C248" t="str">
            <v>202312230909</v>
          </cell>
          <cell r="D248" t="str">
            <v>赤水市人民医院</v>
          </cell>
        </row>
        <row r="248">
          <cell r="F248" t="str">
            <v>缺考</v>
          </cell>
        </row>
        <row r="249">
          <cell r="C249" t="str">
            <v>202312230910</v>
          </cell>
          <cell r="D249" t="str">
            <v>仁怀市中医院</v>
          </cell>
          <cell r="E249" t="str">
            <v>临床医师02</v>
          </cell>
          <cell r="F249">
            <v>66</v>
          </cell>
        </row>
        <row r="250">
          <cell r="C250" t="str">
            <v>202312230911</v>
          </cell>
          <cell r="D250" t="str">
            <v>仁怀市中医院</v>
          </cell>
          <cell r="E250" t="str">
            <v>临床医师02</v>
          </cell>
          <cell r="F250">
            <v>76</v>
          </cell>
        </row>
        <row r="251">
          <cell r="C251" t="str">
            <v>202312230912</v>
          </cell>
          <cell r="D251" t="str">
            <v>赤水市中医医院</v>
          </cell>
          <cell r="E251" t="str">
            <v>中药师02</v>
          </cell>
          <cell r="F251">
            <v>71</v>
          </cell>
        </row>
        <row r="252">
          <cell r="C252" t="str">
            <v>202312230913</v>
          </cell>
          <cell r="D252" t="str">
            <v>仁怀市中医院</v>
          </cell>
          <cell r="E252" t="str">
            <v>临床医师02</v>
          </cell>
          <cell r="F252">
            <v>74</v>
          </cell>
        </row>
        <row r="253">
          <cell r="C253" t="str">
            <v>202312230914</v>
          </cell>
          <cell r="D253" t="str">
            <v>习水县人民医院</v>
          </cell>
          <cell r="E253" t="str">
            <v>泌尿外科医师01</v>
          </cell>
          <cell r="F253">
            <v>81</v>
          </cell>
        </row>
        <row r="254">
          <cell r="C254" t="str">
            <v>202312230915</v>
          </cell>
          <cell r="D254" t="str">
            <v>赤水市人民医院</v>
          </cell>
          <cell r="E254" t="str">
            <v>临床医师01</v>
          </cell>
          <cell r="F254">
            <v>80</v>
          </cell>
        </row>
        <row r="255">
          <cell r="C255" t="str">
            <v>202312230916</v>
          </cell>
          <cell r="D255" t="str">
            <v>习水县人民医院</v>
          </cell>
          <cell r="E255" t="str">
            <v>泌尿外科医师01</v>
          </cell>
          <cell r="F255">
            <v>68</v>
          </cell>
        </row>
        <row r="256">
          <cell r="C256" t="str">
            <v>202312230917</v>
          </cell>
          <cell r="D256" t="str">
            <v>仁怀市中医院</v>
          </cell>
          <cell r="E256" t="str">
            <v>临床医师02</v>
          </cell>
          <cell r="F256">
            <v>73</v>
          </cell>
        </row>
        <row r="257">
          <cell r="C257" t="str">
            <v>202312230918</v>
          </cell>
          <cell r="D257" t="str">
            <v>赤水市中医医院</v>
          </cell>
          <cell r="E257" t="str">
            <v>中药师02</v>
          </cell>
          <cell r="F257">
            <v>76</v>
          </cell>
        </row>
        <row r="258">
          <cell r="C258" t="str">
            <v>202312230919</v>
          </cell>
          <cell r="D258" t="str">
            <v>仁怀市中医院</v>
          </cell>
          <cell r="E258" t="str">
            <v>临床科医师02</v>
          </cell>
          <cell r="F258">
            <v>70</v>
          </cell>
        </row>
        <row r="259">
          <cell r="C259" t="str">
            <v>202312230920</v>
          </cell>
          <cell r="D259" t="str">
            <v>赤水市人民医院</v>
          </cell>
          <cell r="E259" t="str">
            <v>临床医师01</v>
          </cell>
          <cell r="F259">
            <v>36</v>
          </cell>
        </row>
        <row r="260">
          <cell r="C260" t="str">
            <v>202312230921</v>
          </cell>
          <cell r="D260" t="str">
            <v>仁怀市中医院</v>
          </cell>
          <cell r="E260" t="str">
            <v>临床科医师02</v>
          </cell>
          <cell r="F260">
            <v>64</v>
          </cell>
        </row>
        <row r="261">
          <cell r="C261" t="str">
            <v>202312230922</v>
          </cell>
          <cell r="D261" t="str">
            <v>仁怀市中医院</v>
          </cell>
        </row>
        <row r="261">
          <cell r="F261" t="str">
            <v>缺考</v>
          </cell>
        </row>
        <row r="262">
          <cell r="C262" t="str">
            <v>202312230923</v>
          </cell>
          <cell r="D262" t="str">
            <v>赤水市中医医院</v>
          </cell>
        </row>
        <row r="262">
          <cell r="F262" t="str">
            <v>缺考</v>
          </cell>
        </row>
        <row r="263">
          <cell r="C263" t="str">
            <v>202312230924</v>
          </cell>
          <cell r="D263" t="str">
            <v>习水县妇幼保健院</v>
          </cell>
          <cell r="E263" t="str">
            <v>麻醉医师01</v>
          </cell>
          <cell r="F263">
            <v>72</v>
          </cell>
        </row>
        <row r="264">
          <cell r="C264" t="str">
            <v>202312230925</v>
          </cell>
          <cell r="D264" t="str">
            <v>赤水市人民医院</v>
          </cell>
        </row>
        <row r="264">
          <cell r="F264" t="str">
            <v>缺考</v>
          </cell>
        </row>
        <row r="265">
          <cell r="C265" t="str">
            <v>202312230926</v>
          </cell>
          <cell r="D265" t="str">
            <v>习水县人民医院</v>
          </cell>
          <cell r="E265" t="str">
            <v>儿科医师02</v>
          </cell>
          <cell r="F265">
            <v>68</v>
          </cell>
        </row>
        <row r="266">
          <cell r="C266" t="str">
            <v>202312230927</v>
          </cell>
          <cell r="D266" t="str">
            <v>赤水市人民医院</v>
          </cell>
        </row>
        <row r="266">
          <cell r="F266" t="str">
            <v>缺考</v>
          </cell>
        </row>
        <row r="267">
          <cell r="C267" t="str">
            <v>202312230928</v>
          </cell>
          <cell r="D267" t="str">
            <v>赤水市人民医院</v>
          </cell>
          <cell r="E267" t="str">
            <v>临床医师01</v>
          </cell>
          <cell r="F267">
            <v>66</v>
          </cell>
        </row>
        <row r="268">
          <cell r="C268" t="str">
            <v>202312230929</v>
          </cell>
          <cell r="D268" t="str">
            <v>习水县人民医院</v>
          </cell>
          <cell r="E268" t="str">
            <v>儿科医师02</v>
          </cell>
          <cell r="F268">
            <v>66</v>
          </cell>
        </row>
        <row r="269">
          <cell r="C269" t="str">
            <v>202312230930</v>
          </cell>
          <cell r="D269" t="str">
            <v>赤水市人民医院</v>
          </cell>
          <cell r="E269" t="str">
            <v>临床医师01</v>
          </cell>
          <cell r="F269">
            <v>78</v>
          </cell>
        </row>
        <row r="270">
          <cell r="C270" t="str">
            <v>202312231001</v>
          </cell>
          <cell r="D270" t="str">
            <v>湄潭县人民医院</v>
          </cell>
          <cell r="E270" t="str">
            <v>中医科康复科医师03</v>
          </cell>
          <cell r="F270">
            <v>70</v>
          </cell>
        </row>
        <row r="271">
          <cell r="C271" t="str">
            <v>202312231002</v>
          </cell>
          <cell r="D271" t="str">
            <v>凤冈县中医医院</v>
          </cell>
          <cell r="E271" t="str">
            <v>临床医师01</v>
          </cell>
          <cell r="F271">
            <v>81</v>
          </cell>
        </row>
        <row r="272">
          <cell r="C272" t="str">
            <v>202312231003</v>
          </cell>
          <cell r="D272" t="str">
            <v>习水县人民医院</v>
          </cell>
          <cell r="E272" t="str">
            <v>儿科医师02</v>
          </cell>
          <cell r="F272">
            <v>67</v>
          </cell>
        </row>
        <row r="273">
          <cell r="C273" t="str">
            <v>202312231004</v>
          </cell>
          <cell r="D273" t="str">
            <v>湄潭县人民医院</v>
          </cell>
          <cell r="E273" t="str">
            <v>口腔科医师02</v>
          </cell>
          <cell r="F273">
            <v>81</v>
          </cell>
        </row>
        <row r="274">
          <cell r="C274" t="str">
            <v>202312231005</v>
          </cell>
          <cell r="D274" t="str">
            <v>习水县中医医院</v>
          </cell>
        </row>
        <row r="274">
          <cell r="F274" t="str">
            <v>缺考</v>
          </cell>
        </row>
        <row r="275">
          <cell r="C275" t="str">
            <v>202312231006</v>
          </cell>
          <cell r="D275" t="str">
            <v>凤冈县中医医院</v>
          </cell>
          <cell r="E275" t="str">
            <v>临床医师01</v>
          </cell>
          <cell r="F275">
            <v>70</v>
          </cell>
        </row>
        <row r="276">
          <cell r="C276" t="str">
            <v>202312231007</v>
          </cell>
          <cell r="D276" t="str">
            <v>凤冈县妇幼保健院</v>
          </cell>
          <cell r="E276" t="str">
            <v>临床医师01</v>
          </cell>
          <cell r="F276">
            <v>50</v>
          </cell>
        </row>
        <row r="277">
          <cell r="C277" t="str">
            <v>202312231008</v>
          </cell>
          <cell r="D277" t="str">
            <v>务川自治县人民医院</v>
          </cell>
          <cell r="E277" t="str">
            <v>临床医师01</v>
          </cell>
          <cell r="F277">
            <v>74</v>
          </cell>
        </row>
        <row r="278">
          <cell r="C278" t="str">
            <v>202312231009</v>
          </cell>
          <cell r="D278" t="str">
            <v>凤冈县妇幼保健院</v>
          </cell>
          <cell r="E278" t="str">
            <v>临床医师01</v>
          </cell>
          <cell r="F278">
            <v>59</v>
          </cell>
        </row>
        <row r="279">
          <cell r="C279" t="str">
            <v>202312231010</v>
          </cell>
          <cell r="D279" t="str">
            <v>凤冈县妇幼保健院</v>
          </cell>
          <cell r="E279" t="str">
            <v>临床医师01</v>
          </cell>
          <cell r="F279">
            <v>63</v>
          </cell>
        </row>
        <row r="280">
          <cell r="C280" t="str">
            <v>202312231011</v>
          </cell>
          <cell r="D280" t="str">
            <v>习水县人民医院</v>
          </cell>
          <cell r="E280" t="str">
            <v>儿科医师02</v>
          </cell>
          <cell r="F280">
            <v>70</v>
          </cell>
        </row>
        <row r="281">
          <cell r="C281" t="str">
            <v>202312231012</v>
          </cell>
          <cell r="D281" t="str">
            <v>余庆县中医医院</v>
          </cell>
          <cell r="E281" t="str">
            <v>中医师01</v>
          </cell>
          <cell r="F281">
            <v>68</v>
          </cell>
        </row>
        <row r="282">
          <cell r="C282" t="str">
            <v>202312231013</v>
          </cell>
          <cell r="D282" t="str">
            <v>务川自治县人民医院</v>
          </cell>
          <cell r="E282" t="str">
            <v>临床医师01</v>
          </cell>
          <cell r="F282">
            <v>72</v>
          </cell>
        </row>
        <row r="283">
          <cell r="C283" t="str">
            <v>202312231014</v>
          </cell>
          <cell r="D283" t="str">
            <v>习水县中医医院</v>
          </cell>
          <cell r="E283" t="str">
            <v>01</v>
          </cell>
          <cell r="F283">
            <v>70</v>
          </cell>
        </row>
        <row r="284">
          <cell r="C284" t="str">
            <v>202312231015</v>
          </cell>
          <cell r="D284" t="str">
            <v>湄潭县人民医院</v>
          </cell>
          <cell r="E284" t="str">
            <v>口腔医师02</v>
          </cell>
          <cell r="F284">
            <v>72</v>
          </cell>
        </row>
        <row r="285">
          <cell r="C285" t="str">
            <v>202312231016</v>
          </cell>
          <cell r="D285" t="str">
            <v>湄潭县人民医院</v>
          </cell>
          <cell r="E285" t="str">
            <v>放射科医师01</v>
          </cell>
          <cell r="F285">
            <v>74</v>
          </cell>
        </row>
        <row r="286">
          <cell r="C286" t="str">
            <v>202312231017</v>
          </cell>
          <cell r="D286" t="str">
            <v>湄潭县人民医院</v>
          </cell>
          <cell r="E286" t="str">
            <v>口腔医师02</v>
          </cell>
          <cell r="F286">
            <v>79</v>
          </cell>
        </row>
        <row r="287">
          <cell r="C287" t="str">
            <v>202312231018</v>
          </cell>
          <cell r="D287" t="str">
            <v>余庆县中医医院</v>
          </cell>
          <cell r="E287" t="str">
            <v>中药师中医师01</v>
          </cell>
          <cell r="F287">
            <v>82</v>
          </cell>
        </row>
        <row r="288">
          <cell r="C288" t="str">
            <v>202312231019</v>
          </cell>
          <cell r="D288" t="str">
            <v>余庆县中医医院</v>
          </cell>
          <cell r="E288" t="str">
            <v>中药师中医师01</v>
          </cell>
          <cell r="F288">
            <v>74</v>
          </cell>
        </row>
        <row r="289">
          <cell r="C289" t="str">
            <v>202312231020</v>
          </cell>
          <cell r="D289" t="str">
            <v>凤冈县中医医院</v>
          </cell>
        </row>
        <row r="289">
          <cell r="F289" t="str">
            <v>缺考</v>
          </cell>
        </row>
        <row r="290">
          <cell r="C290" t="str">
            <v>202312231021</v>
          </cell>
          <cell r="D290" t="str">
            <v>凤冈县中医医院</v>
          </cell>
          <cell r="E290" t="str">
            <v>临床医师01</v>
          </cell>
          <cell r="F290">
            <v>60</v>
          </cell>
        </row>
        <row r="291">
          <cell r="C291" t="str">
            <v>202312231022</v>
          </cell>
          <cell r="D291" t="str">
            <v>凤冈县中医医院</v>
          </cell>
          <cell r="E291" t="str">
            <v>中医医师02</v>
          </cell>
          <cell r="F291">
            <v>72</v>
          </cell>
        </row>
        <row r="292">
          <cell r="C292" t="str">
            <v>202312231023</v>
          </cell>
          <cell r="D292" t="str">
            <v>凤冈县中医医院</v>
          </cell>
          <cell r="E292" t="str">
            <v>中药师中医师01</v>
          </cell>
          <cell r="F292">
            <v>76</v>
          </cell>
        </row>
        <row r="293">
          <cell r="C293" t="str">
            <v>202312231024</v>
          </cell>
          <cell r="D293" t="str">
            <v>凤冈县中医医院</v>
          </cell>
          <cell r="E293" t="str">
            <v>中药师中医师01</v>
          </cell>
          <cell r="F293">
            <v>73</v>
          </cell>
        </row>
        <row r="294">
          <cell r="C294" t="str">
            <v>202312231025</v>
          </cell>
          <cell r="D294" t="str">
            <v>凤冈县妇幼保健院</v>
          </cell>
          <cell r="E294" t="str">
            <v>临床医师01</v>
          </cell>
          <cell r="F294">
            <v>67</v>
          </cell>
        </row>
        <row r="295">
          <cell r="C295" t="str">
            <v>202312231026</v>
          </cell>
          <cell r="D295" t="str">
            <v>凤冈县中医医院</v>
          </cell>
          <cell r="E295" t="str">
            <v>临床医师01</v>
          </cell>
          <cell r="F295">
            <v>66</v>
          </cell>
        </row>
        <row r="296">
          <cell r="C296" t="str">
            <v>202312231027</v>
          </cell>
          <cell r="D296" t="str">
            <v>习水县中医医院</v>
          </cell>
        </row>
        <row r="296">
          <cell r="F296" t="str">
            <v>缺考</v>
          </cell>
        </row>
        <row r="297">
          <cell r="C297" t="str">
            <v>202312231028</v>
          </cell>
          <cell r="D297" t="str">
            <v>凤冈县中医医院</v>
          </cell>
          <cell r="E297" t="str">
            <v>临床医师01</v>
          </cell>
          <cell r="F297">
            <v>70</v>
          </cell>
        </row>
        <row r="298">
          <cell r="C298" t="str">
            <v>202312231029</v>
          </cell>
          <cell r="D298" t="str">
            <v>凤冈县中医医院</v>
          </cell>
          <cell r="E298" t="str">
            <v>临床医师01</v>
          </cell>
          <cell r="F298">
            <v>65</v>
          </cell>
        </row>
        <row r="299">
          <cell r="C299" t="str">
            <v>202312231030</v>
          </cell>
          <cell r="D299" t="str">
            <v>凤冈县中医医院</v>
          </cell>
        </row>
        <row r="299">
          <cell r="F299" t="str">
            <v>缺考</v>
          </cell>
        </row>
        <row r="300">
          <cell r="C300" t="str">
            <v>202312231101</v>
          </cell>
          <cell r="D300" t="str">
            <v>正安县人民医院</v>
          </cell>
          <cell r="E300">
            <v>17</v>
          </cell>
          <cell r="F300">
            <v>70</v>
          </cell>
        </row>
        <row r="301">
          <cell r="C301" t="str">
            <v>202312231102</v>
          </cell>
          <cell r="D301" t="str">
            <v>正安县人民医院</v>
          </cell>
          <cell r="E301" t="str">
            <v>公卫科医师22</v>
          </cell>
          <cell r="F301">
            <v>88</v>
          </cell>
        </row>
        <row r="302">
          <cell r="C302" t="str">
            <v>202312231103</v>
          </cell>
          <cell r="D302" t="str">
            <v>务川自治县人民医院</v>
          </cell>
          <cell r="E302" t="str">
            <v>临床医师01</v>
          </cell>
          <cell r="F302">
            <v>68</v>
          </cell>
        </row>
        <row r="303">
          <cell r="C303" t="str">
            <v>202312231104</v>
          </cell>
          <cell r="D303" t="str">
            <v>务川自治县中医医院</v>
          </cell>
          <cell r="E303" t="str">
            <v>妇产科医师04</v>
          </cell>
          <cell r="F303">
            <v>68</v>
          </cell>
        </row>
        <row r="304">
          <cell r="C304" t="str">
            <v>202312231105</v>
          </cell>
          <cell r="D304" t="str">
            <v>务川自治县人民医院</v>
          </cell>
        </row>
        <row r="304">
          <cell r="F304" t="str">
            <v>缺考</v>
          </cell>
        </row>
        <row r="305">
          <cell r="C305" t="str">
            <v>202312231106</v>
          </cell>
          <cell r="D305" t="str">
            <v>务川自治县人民医院</v>
          </cell>
          <cell r="E305" t="str">
            <v>临床医师01</v>
          </cell>
          <cell r="F305">
            <v>59</v>
          </cell>
        </row>
        <row r="306">
          <cell r="C306" t="str">
            <v>202312231107</v>
          </cell>
          <cell r="D306" t="str">
            <v>务川自治县人民医院</v>
          </cell>
        </row>
        <row r="306">
          <cell r="F306" t="str">
            <v>缺考</v>
          </cell>
        </row>
        <row r="307">
          <cell r="C307" t="str">
            <v>202312231108</v>
          </cell>
          <cell r="D307" t="str">
            <v>正安县人民医院</v>
          </cell>
        </row>
        <row r="307">
          <cell r="F307" t="str">
            <v>缺考</v>
          </cell>
        </row>
        <row r="308">
          <cell r="C308" t="str">
            <v>202312231109</v>
          </cell>
          <cell r="D308" t="str">
            <v>务川自治县人民医院</v>
          </cell>
          <cell r="E308" t="str">
            <v>临床医师01</v>
          </cell>
          <cell r="F308">
            <v>68</v>
          </cell>
        </row>
        <row r="309">
          <cell r="C309" t="str">
            <v>202312231110</v>
          </cell>
          <cell r="D309" t="str">
            <v>务川自治县人民医院</v>
          </cell>
          <cell r="E309" t="str">
            <v>麻醉科医师01</v>
          </cell>
          <cell r="F309">
            <v>69</v>
          </cell>
        </row>
        <row r="310">
          <cell r="C310" t="str">
            <v>202312231111</v>
          </cell>
          <cell r="D310" t="str">
            <v>务川自治县人民医院</v>
          </cell>
          <cell r="E310" t="str">
            <v>临床医师01</v>
          </cell>
          <cell r="F310">
            <v>70</v>
          </cell>
        </row>
        <row r="311">
          <cell r="C311" t="str">
            <v>202312231112</v>
          </cell>
          <cell r="D311" t="str">
            <v>务川自治县人民医院</v>
          </cell>
        </row>
        <row r="311">
          <cell r="F311" t="str">
            <v>缺考</v>
          </cell>
        </row>
        <row r="312">
          <cell r="C312" t="str">
            <v>202312231113</v>
          </cell>
          <cell r="D312" t="str">
            <v>务川自治县人民医院</v>
          </cell>
          <cell r="E312" t="str">
            <v>临床医师01</v>
          </cell>
          <cell r="F312">
            <v>78</v>
          </cell>
        </row>
        <row r="313">
          <cell r="C313" t="str">
            <v>202312231114</v>
          </cell>
          <cell r="D313" t="str">
            <v>务川自治县人民医院</v>
          </cell>
          <cell r="E313" t="str">
            <v>临床医师01</v>
          </cell>
          <cell r="F313">
            <v>77</v>
          </cell>
        </row>
        <row r="314">
          <cell r="C314" t="str">
            <v>202312231115</v>
          </cell>
          <cell r="D314" t="str">
            <v>务川自治县人民医院</v>
          </cell>
          <cell r="E314" t="str">
            <v>临床医师01</v>
          </cell>
          <cell r="F314">
            <v>74</v>
          </cell>
        </row>
        <row r="315">
          <cell r="C315" t="str">
            <v>202312231116</v>
          </cell>
          <cell r="D315" t="str">
            <v>务川自治县人民医院</v>
          </cell>
          <cell r="E315" t="str">
            <v>临床医师01</v>
          </cell>
          <cell r="F315">
            <v>62</v>
          </cell>
        </row>
        <row r="316">
          <cell r="C316" t="str">
            <v>202312231117</v>
          </cell>
          <cell r="D316" t="str">
            <v>务川自治县人民医院</v>
          </cell>
          <cell r="E316" t="str">
            <v>临床医师01</v>
          </cell>
          <cell r="F316">
            <v>71</v>
          </cell>
        </row>
        <row r="317">
          <cell r="C317" t="str">
            <v>202312231118</v>
          </cell>
          <cell r="D317" t="str">
            <v>务川自治县中医医院</v>
          </cell>
          <cell r="E317" t="str">
            <v>临床医师01</v>
          </cell>
          <cell r="F317">
            <v>74</v>
          </cell>
        </row>
        <row r="318">
          <cell r="C318" t="str">
            <v>202312231119</v>
          </cell>
          <cell r="D318" t="str">
            <v>务川自治县人民医院</v>
          </cell>
          <cell r="E318" t="str">
            <v>临床医师01</v>
          </cell>
          <cell r="F318">
            <v>71</v>
          </cell>
        </row>
        <row r="319">
          <cell r="C319" t="str">
            <v>202312231120</v>
          </cell>
          <cell r="D319" t="str">
            <v>务川自治县人民医院</v>
          </cell>
          <cell r="E319" t="str">
            <v>临床医师01</v>
          </cell>
          <cell r="F319">
            <v>70</v>
          </cell>
        </row>
        <row r="320">
          <cell r="C320" t="str">
            <v>202312231121</v>
          </cell>
          <cell r="D320" t="str">
            <v>正安县人民医院</v>
          </cell>
          <cell r="E320">
            <v>21</v>
          </cell>
          <cell r="F320">
            <v>79</v>
          </cell>
        </row>
        <row r="321">
          <cell r="C321" t="str">
            <v>202312231122</v>
          </cell>
          <cell r="D321" t="str">
            <v>务川自治县人民医院</v>
          </cell>
        </row>
        <row r="321">
          <cell r="F321" t="str">
            <v>缺考</v>
          </cell>
        </row>
        <row r="322">
          <cell r="C322" t="str">
            <v>202312231123</v>
          </cell>
          <cell r="D322" t="str">
            <v>务川自治县人民医院</v>
          </cell>
          <cell r="E322" t="str">
            <v>临床医师01</v>
          </cell>
          <cell r="F322">
            <v>68</v>
          </cell>
        </row>
        <row r="323">
          <cell r="C323" t="str">
            <v>202312231124</v>
          </cell>
          <cell r="D323" t="str">
            <v>务川自治县人民医院</v>
          </cell>
          <cell r="E323" t="str">
            <v>临床医师01</v>
          </cell>
          <cell r="F323">
            <v>72</v>
          </cell>
        </row>
        <row r="324">
          <cell r="C324" t="str">
            <v>202312231125</v>
          </cell>
          <cell r="D324" t="str">
            <v>务川自治县人民医院</v>
          </cell>
          <cell r="E324" t="str">
            <v>临床医师01</v>
          </cell>
          <cell r="F324">
            <v>67</v>
          </cell>
        </row>
        <row r="325">
          <cell r="C325" t="str">
            <v>202312231126</v>
          </cell>
          <cell r="D325" t="str">
            <v>务川自治县人民医院</v>
          </cell>
          <cell r="E325" t="str">
            <v>临床医师01</v>
          </cell>
          <cell r="F325">
            <v>62</v>
          </cell>
        </row>
        <row r="326">
          <cell r="C326" t="str">
            <v>202312231127</v>
          </cell>
          <cell r="D326" t="str">
            <v>务川自治县人民医院</v>
          </cell>
          <cell r="E326" t="str">
            <v>临床医师01</v>
          </cell>
          <cell r="F326">
            <v>71</v>
          </cell>
        </row>
        <row r="327">
          <cell r="C327" t="str">
            <v>202312231128</v>
          </cell>
          <cell r="D327" t="str">
            <v>务川自治县人民医院</v>
          </cell>
        </row>
        <row r="327">
          <cell r="F327" t="str">
            <v>缺考</v>
          </cell>
        </row>
        <row r="328">
          <cell r="C328" t="str">
            <v>202312231129</v>
          </cell>
          <cell r="D328" t="str">
            <v>务川自治县中医医院</v>
          </cell>
          <cell r="E328" t="str">
            <v>临床医师01</v>
          </cell>
          <cell r="F328">
            <v>66</v>
          </cell>
        </row>
        <row r="329">
          <cell r="C329" t="str">
            <v>202312231130</v>
          </cell>
          <cell r="D329" t="str">
            <v>务川自治县人民医院</v>
          </cell>
          <cell r="E329" t="str">
            <v>临床医师01</v>
          </cell>
          <cell r="F329">
            <v>70</v>
          </cell>
        </row>
        <row r="330">
          <cell r="C330" t="str">
            <v>202312231201</v>
          </cell>
          <cell r="D330" t="str">
            <v>道真自治县人民医院</v>
          </cell>
          <cell r="E330" t="str">
            <v>口腔科医师02</v>
          </cell>
          <cell r="F330">
            <v>66</v>
          </cell>
        </row>
        <row r="331">
          <cell r="C331" t="str">
            <v>202312231202</v>
          </cell>
          <cell r="D331" t="str">
            <v>正安县人民医院</v>
          </cell>
          <cell r="E331" t="str">
            <v>外科医师25</v>
          </cell>
          <cell r="F331">
            <v>71</v>
          </cell>
        </row>
        <row r="332">
          <cell r="C332" t="str">
            <v>202312231203</v>
          </cell>
          <cell r="D332" t="str">
            <v>正安县人民医院</v>
          </cell>
        </row>
        <row r="332">
          <cell r="F332" t="str">
            <v>缺考</v>
          </cell>
        </row>
        <row r="333">
          <cell r="C333" t="str">
            <v>202312231204</v>
          </cell>
          <cell r="D333" t="str">
            <v>道真自治县人民医院</v>
          </cell>
        </row>
        <row r="333">
          <cell r="F333" t="str">
            <v>缺考</v>
          </cell>
        </row>
        <row r="334">
          <cell r="C334" t="str">
            <v>202312231205</v>
          </cell>
          <cell r="D334" t="str">
            <v>道真自治县人民医院</v>
          </cell>
          <cell r="E334" t="str">
            <v>临床医师03</v>
          </cell>
          <cell r="F334">
            <v>65</v>
          </cell>
        </row>
        <row r="335">
          <cell r="C335" t="str">
            <v>202312231206</v>
          </cell>
          <cell r="D335" t="str">
            <v>道真自治县人民医院</v>
          </cell>
        </row>
        <row r="335">
          <cell r="F335" t="str">
            <v>缺考</v>
          </cell>
        </row>
        <row r="336">
          <cell r="C336" t="str">
            <v>202312231207</v>
          </cell>
          <cell r="D336" t="str">
            <v>道真自治县人民医院</v>
          </cell>
          <cell r="E336" t="str">
            <v>麻醉科医师01</v>
          </cell>
          <cell r="F336">
            <v>69</v>
          </cell>
        </row>
        <row r="337">
          <cell r="C337" t="str">
            <v>202312231208</v>
          </cell>
          <cell r="D337" t="str">
            <v>正安县中医院</v>
          </cell>
          <cell r="E337" t="str">
            <v>儿科医师01</v>
          </cell>
          <cell r="F337">
            <v>70</v>
          </cell>
        </row>
        <row r="338">
          <cell r="C338" t="str">
            <v>202312231209</v>
          </cell>
          <cell r="D338" t="str">
            <v>正安县中医院</v>
          </cell>
          <cell r="E338" t="str">
            <v>05</v>
          </cell>
          <cell r="F338">
            <v>66</v>
          </cell>
        </row>
        <row r="339">
          <cell r="C339" t="str">
            <v>202312231210</v>
          </cell>
          <cell r="D339" t="str">
            <v>正安县人民医院</v>
          </cell>
          <cell r="E339" t="str">
            <v>公卫医师22</v>
          </cell>
          <cell r="F339">
            <v>73</v>
          </cell>
        </row>
        <row r="340">
          <cell r="C340" t="str">
            <v>202312231211</v>
          </cell>
          <cell r="D340" t="str">
            <v>道真自治县人民医院</v>
          </cell>
          <cell r="E340" t="str">
            <v>临床医师03</v>
          </cell>
          <cell r="F340">
            <v>68</v>
          </cell>
        </row>
        <row r="341">
          <cell r="C341" t="str">
            <v>202312231212</v>
          </cell>
          <cell r="D341" t="str">
            <v>正安县人民医院</v>
          </cell>
          <cell r="E341" t="str">
            <v>外科医师25</v>
          </cell>
          <cell r="F341">
            <v>69</v>
          </cell>
        </row>
        <row r="342">
          <cell r="C342" t="str">
            <v>202312231213</v>
          </cell>
          <cell r="D342" t="str">
            <v>正安县妇幼保健院</v>
          </cell>
          <cell r="E342" t="str">
            <v>儿科医师01</v>
          </cell>
          <cell r="F342">
            <v>70</v>
          </cell>
        </row>
        <row r="343">
          <cell r="C343" t="str">
            <v>202312231214</v>
          </cell>
          <cell r="D343" t="str">
            <v>道真自治县中医医院</v>
          </cell>
          <cell r="E343" t="str">
            <v>临床医师02</v>
          </cell>
          <cell r="F343">
            <v>60</v>
          </cell>
        </row>
        <row r="344">
          <cell r="C344" t="str">
            <v>202312231215</v>
          </cell>
          <cell r="D344" t="str">
            <v>正安县中医院</v>
          </cell>
          <cell r="E344" t="str">
            <v>全科医师03</v>
          </cell>
          <cell r="F344">
            <v>65</v>
          </cell>
        </row>
        <row r="345">
          <cell r="C345" t="str">
            <v>202312231216</v>
          </cell>
          <cell r="D345" t="str">
            <v>道真自治县人民医院</v>
          </cell>
          <cell r="E345" t="str">
            <v>临床医师03</v>
          </cell>
          <cell r="F345">
            <v>70</v>
          </cell>
        </row>
        <row r="346">
          <cell r="C346" t="str">
            <v>202312231217</v>
          </cell>
          <cell r="D346" t="str">
            <v>道真自治县人民医院</v>
          </cell>
          <cell r="E346" t="str">
            <v>临床医师03</v>
          </cell>
          <cell r="F346">
            <v>70</v>
          </cell>
        </row>
        <row r="347">
          <cell r="C347" t="str">
            <v>202312231218</v>
          </cell>
          <cell r="D347" t="str">
            <v>道真自治县人民医院</v>
          </cell>
          <cell r="E347" t="str">
            <v>临床医师03</v>
          </cell>
          <cell r="F347">
            <v>76</v>
          </cell>
        </row>
        <row r="348">
          <cell r="C348" t="str">
            <v>202312231219</v>
          </cell>
          <cell r="D348" t="str">
            <v>道真自治县人民医院</v>
          </cell>
          <cell r="E348" t="str">
            <v>麻醉科医师01</v>
          </cell>
          <cell r="F348">
            <v>67</v>
          </cell>
        </row>
        <row r="349">
          <cell r="C349" t="str">
            <v>202312231220</v>
          </cell>
          <cell r="D349" t="str">
            <v>正安县人民医院</v>
          </cell>
          <cell r="E349" t="str">
            <v>公卫医师22</v>
          </cell>
          <cell r="F349">
            <v>73</v>
          </cell>
        </row>
        <row r="350">
          <cell r="C350" t="str">
            <v>202312231221</v>
          </cell>
          <cell r="D350" t="str">
            <v>道真自治县人民医院</v>
          </cell>
          <cell r="E350" t="str">
            <v>临床医师03</v>
          </cell>
          <cell r="F350">
            <v>67</v>
          </cell>
        </row>
        <row r="351">
          <cell r="C351" t="str">
            <v>202312231222</v>
          </cell>
          <cell r="D351" t="str">
            <v>道真自治县人民医院</v>
          </cell>
          <cell r="E351" t="str">
            <v>临床医师03</v>
          </cell>
          <cell r="F351">
            <v>78</v>
          </cell>
        </row>
        <row r="352">
          <cell r="C352" t="str">
            <v>202312231223</v>
          </cell>
          <cell r="D352" t="str">
            <v>道真自治县人民医院</v>
          </cell>
          <cell r="E352" t="str">
            <v>口腔科医师02</v>
          </cell>
          <cell r="F352">
            <v>69</v>
          </cell>
        </row>
        <row r="353">
          <cell r="C353" t="str">
            <v>202312231224</v>
          </cell>
          <cell r="D353" t="str">
            <v>道真自治县中医医院</v>
          </cell>
          <cell r="E353" t="str">
            <v>01</v>
          </cell>
          <cell r="F353">
            <v>68</v>
          </cell>
        </row>
        <row r="354">
          <cell r="C354" t="str">
            <v>202312231225</v>
          </cell>
          <cell r="D354" t="str">
            <v>正安县人民医院</v>
          </cell>
          <cell r="E354" t="str">
            <v>公卫医师22</v>
          </cell>
          <cell r="F354">
            <v>77</v>
          </cell>
        </row>
        <row r="355">
          <cell r="C355" t="str">
            <v>202312231226</v>
          </cell>
          <cell r="D355" t="str">
            <v>正安县中医院</v>
          </cell>
        </row>
        <row r="355">
          <cell r="F355" t="str">
            <v>缺考</v>
          </cell>
        </row>
        <row r="356">
          <cell r="C356" t="str">
            <v>202312231227</v>
          </cell>
          <cell r="D356" t="str">
            <v>正安县人民医院</v>
          </cell>
          <cell r="E356" t="str">
            <v>公卫医师22</v>
          </cell>
          <cell r="F356">
            <v>77</v>
          </cell>
        </row>
        <row r="357">
          <cell r="C357" t="str">
            <v>202312231228</v>
          </cell>
          <cell r="D357" t="str">
            <v>道真自治县人民医院</v>
          </cell>
          <cell r="E357" t="str">
            <v>临床医师03</v>
          </cell>
          <cell r="F357">
            <v>67</v>
          </cell>
        </row>
        <row r="358">
          <cell r="C358" t="str">
            <v>202312231229</v>
          </cell>
          <cell r="D358" t="str">
            <v>正安县人民医院</v>
          </cell>
        </row>
        <row r="358">
          <cell r="F358" t="str">
            <v>缺考</v>
          </cell>
        </row>
        <row r="359">
          <cell r="D359" t="str">
            <v>复核人：</v>
          </cell>
        </row>
        <row r="359">
          <cell r="F359" t="str">
            <v>监督员：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202312230226</v>
          </cell>
          <cell r="E4" t="str">
            <v>遵义市中医院</v>
          </cell>
          <cell r="F4" t="str">
            <v>02 口腔科医师</v>
          </cell>
          <cell r="G4">
            <v>82</v>
          </cell>
        </row>
        <row r="5">
          <cell r="D5" t="str">
            <v>202312230223</v>
          </cell>
          <cell r="E5" t="str">
            <v>遵义市中医院</v>
          </cell>
          <cell r="F5" t="str">
            <v>02 口腔科医师</v>
          </cell>
          <cell r="G5">
            <v>79.67</v>
          </cell>
        </row>
        <row r="6">
          <cell r="D6" t="str">
            <v>202312230221</v>
          </cell>
          <cell r="E6" t="str">
            <v>遵义市中医院</v>
          </cell>
          <cell r="F6" t="str">
            <v>02 口腔科医师</v>
          </cell>
          <cell r="G6">
            <v>79.67</v>
          </cell>
        </row>
        <row r="7">
          <cell r="D7" t="str">
            <v>202312230213</v>
          </cell>
          <cell r="E7" t="str">
            <v>遵义市中医院</v>
          </cell>
          <cell r="F7" t="str">
            <v>03 泌尿外科医师</v>
          </cell>
          <cell r="G7">
            <v>82.33</v>
          </cell>
        </row>
        <row r="8">
          <cell r="D8" t="str">
            <v>202312230210</v>
          </cell>
          <cell r="E8" t="str">
            <v>遵义市中医院</v>
          </cell>
          <cell r="F8" t="str">
            <v>03 泌尿外科医师</v>
          </cell>
          <cell r="G8">
            <v>81.33</v>
          </cell>
        </row>
        <row r="9">
          <cell r="D9" t="str">
            <v>202312230222</v>
          </cell>
          <cell r="E9" t="str">
            <v>遵义市中医院</v>
          </cell>
          <cell r="F9" t="str">
            <v>04 肛肠科医师</v>
          </cell>
          <cell r="G9">
            <v>82.67</v>
          </cell>
        </row>
        <row r="10">
          <cell r="D10" t="str">
            <v>202312230229</v>
          </cell>
          <cell r="E10" t="str">
            <v>遵义市中医院</v>
          </cell>
          <cell r="F10" t="str">
            <v>04 肛肠科医师</v>
          </cell>
          <cell r="G10">
            <v>81.33</v>
          </cell>
        </row>
        <row r="11">
          <cell r="D11" t="str">
            <v>202312230215</v>
          </cell>
          <cell r="E11" t="str">
            <v>遵义市中医院</v>
          </cell>
          <cell r="F11" t="str">
            <v>04 肛肠科医师</v>
          </cell>
          <cell r="G11">
            <v>79.67</v>
          </cell>
        </row>
        <row r="12">
          <cell r="D12" t="str">
            <v>202312230224</v>
          </cell>
          <cell r="E12" t="str">
            <v>遵义市中医院</v>
          </cell>
          <cell r="F12" t="str">
            <v>06 康复科医师</v>
          </cell>
          <cell r="G12">
            <v>78</v>
          </cell>
        </row>
        <row r="13">
          <cell r="D13" t="str">
            <v>202312230214</v>
          </cell>
          <cell r="E13" t="str">
            <v>遵义市中医院</v>
          </cell>
          <cell r="F13" t="str">
            <v>07 医务部工作人员</v>
          </cell>
          <cell r="G13">
            <v>83</v>
          </cell>
        </row>
        <row r="14">
          <cell r="D14" t="str">
            <v>202312230230</v>
          </cell>
          <cell r="E14" t="str">
            <v>遵义市中医院</v>
          </cell>
          <cell r="F14" t="str">
            <v>07 医务部工作人员</v>
          </cell>
          <cell r="G14">
            <v>81.33</v>
          </cell>
        </row>
        <row r="15">
          <cell r="D15" t="str">
            <v>202312230204</v>
          </cell>
          <cell r="E15" t="str">
            <v>遵义市中医院</v>
          </cell>
          <cell r="F15" t="str">
            <v>07 医务部工作人员</v>
          </cell>
          <cell r="G15">
            <v>77.33</v>
          </cell>
        </row>
        <row r="16">
          <cell r="D16" t="str">
            <v>202312230308</v>
          </cell>
          <cell r="E16" t="str">
            <v>遵义市中医院</v>
          </cell>
          <cell r="F16" t="str">
            <v>09 人力资源部工作人员</v>
          </cell>
          <cell r="G16">
            <v>84.33</v>
          </cell>
        </row>
        <row r="17">
          <cell r="D17" t="str">
            <v>202312230220</v>
          </cell>
          <cell r="E17" t="str">
            <v>遵义市中医院</v>
          </cell>
          <cell r="F17" t="str">
            <v>09 人力资源部工作人员</v>
          </cell>
          <cell r="G17">
            <v>82</v>
          </cell>
        </row>
        <row r="18">
          <cell r="D18" t="str">
            <v>202312230201</v>
          </cell>
          <cell r="E18" t="str">
            <v>遵义市中医院</v>
          </cell>
          <cell r="F18" t="str">
            <v>09 人力资源部工作人员</v>
          </cell>
          <cell r="G18">
            <v>81</v>
          </cell>
        </row>
        <row r="19">
          <cell r="D19" t="str">
            <v>202312230206</v>
          </cell>
          <cell r="E19" t="str">
            <v>遵义市中医院</v>
          </cell>
          <cell r="F19" t="str">
            <v>09 人力资源部工作人员</v>
          </cell>
          <cell r="G19">
            <v>80</v>
          </cell>
        </row>
        <row r="20">
          <cell r="D20" t="str">
            <v>202312230324</v>
          </cell>
          <cell r="E20" t="str">
            <v>遵义市中医院</v>
          </cell>
          <cell r="F20" t="str">
            <v>09 人力资源部工作人员</v>
          </cell>
          <cell r="G20">
            <v>80</v>
          </cell>
        </row>
        <row r="21">
          <cell r="D21" t="str">
            <v>202312230205</v>
          </cell>
          <cell r="E21" t="str">
            <v>遵义市中医院</v>
          </cell>
          <cell r="F21" t="str">
            <v>09 人力资源部工作人员</v>
          </cell>
          <cell r="G21">
            <v>79.67</v>
          </cell>
        </row>
        <row r="22">
          <cell r="D22" t="str">
            <v>202312230202</v>
          </cell>
          <cell r="E22" t="str">
            <v>遵义市中医院</v>
          </cell>
          <cell r="F22" t="str">
            <v>09 人力资源部工作人员</v>
          </cell>
          <cell r="G22">
            <v>79.67</v>
          </cell>
        </row>
        <row r="23">
          <cell r="D23" t="str">
            <v>202312230321</v>
          </cell>
          <cell r="E23" t="str">
            <v>遵义市中医院</v>
          </cell>
          <cell r="F23" t="str">
            <v>09 人力资源部工作人员</v>
          </cell>
          <cell r="G23">
            <v>79.67</v>
          </cell>
        </row>
        <row r="24">
          <cell r="D24" t="str">
            <v>202312230208</v>
          </cell>
          <cell r="E24" t="str">
            <v>遵义市中医院</v>
          </cell>
          <cell r="F24" t="str">
            <v>09 人力资源部工作人员</v>
          </cell>
          <cell r="G24">
            <v>79.33</v>
          </cell>
        </row>
        <row r="25">
          <cell r="D25" t="str">
            <v>202312230209</v>
          </cell>
          <cell r="E25" t="str">
            <v>遵义市中医院</v>
          </cell>
          <cell r="F25" t="str">
            <v>09 人力资源部工作人员</v>
          </cell>
          <cell r="G25">
            <v>79.33</v>
          </cell>
        </row>
        <row r="26">
          <cell r="D26" t="str">
            <v>202312230317</v>
          </cell>
          <cell r="E26" t="str">
            <v>遵义市中医院</v>
          </cell>
          <cell r="F26" t="str">
            <v>09 人力资源部工作人员</v>
          </cell>
          <cell r="G26">
            <v>79.33</v>
          </cell>
        </row>
        <row r="27">
          <cell r="D27" t="str">
            <v>202312230310</v>
          </cell>
          <cell r="E27" t="str">
            <v>遵义市中医院</v>
          </cell>
          <cell r="F27" t="str">
            <v>09 人力资源部工作人员</v>
          </cell>
          <cell r="G27">
            <v>79</v>
          </cell>
        </row>
        <row r="28">
          <cell r="D28" t="str">
            <v>202312230219</v>
          </cell>
          <cell r="E28" t="str">
            <v>遵义市中医院</v>
          </cell>
          <cell r="F28" t="str">
            <v>09 人力资源部工作人员</v>
          </cell>
          <cell r="G28">
            <v>78.67</v>
          </cell>
        </row>
        <row r="29">
          <cell r="D29" t="str">
            <v>202312230322</v>
          </cell>
          <cell r="E29" t="str">
            <v>遵义市中医院</v>
          </cell>
          <cell r="F29" t="str">
            <v>09 人力资源部工作人员</v>
          </cell>
          <cell r="G29">
            <v>78.67</v>
          </cell>
        </row>
        <row r="30">
          <cell r="D30" t="str">
            <v>202312230216</v>
          </cell>
          <cell r="E30" t="str">
            <v>遵义市中医院</v>
          </cell>
          <cell r="F30" t="str">
            <v>03 泌尿外科医师</v>
          </cell>
          <cell r="G30" t="str">
            <v>缺考</v>
          </cell>
        </row>
        <row r="31">
          <cell r="D31" t="str">
            <v>202312230328</v>
          </cell>
          <cell r="E31" t="str">
            <v>遵义市中医院</v>
          </cell>
          <cell r="F31" t="str">
            <v>09 人力资源部工作人员</v>
          </cell>
          <cell r="G31" t="str">
            <v>缺考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202312230318</v>
          </cell>
          <cell r="E4" t="str">
            <v>遵义市精神专科医院</v>
          </cell>
          <cell r="F4" t="str">
            <v>护士03</v>
          </cell>
          <cell r="G4">
            <v>79.67</v>
          </cell>
        </row>
        <row r="5">
          <cell r="D5" t="str">
            <v>202312230306</v>
          </cell>
          <cell r="E5" t="str">
            <v>遵义市精神专科医院</v>
          </cell>
          <cell r="F5" t="str">
            <v>护士03</v>
          </cell>
          <cell r="G5" t="str">
            <v>缺考</v>
          </cell>
        </row>
        <row r="6">
          <cell r="D6" t="str">
            <v>202312230319</v>
          </cell>
          <cell r="E6" t="str">
            <v>遵义市精神专科医院</v>
          </cell>
          <cell r="F6" t="str">
            <v>财务科工作人员05</v>
          </cell>
          <cell r="G6">
            <v>78.67</v>
          </cell>
        </row>
        <row r="7">
          <cell r="D7" t="str">
            <v>202312230314</v>
          </cell>
          <cell r="E7" t="str">
            <v>遵义市精神专科医院</v>
          </cell>
          <cell r="F7" t="str">
            <v>精神科住院医师06</v>
          </cell>
          <cell r="G7">
            <v>79.67</v>
          </cell>
        </row>
        <row r="8">
          <cell r="D8" t="str">
            <v>202312230309</v>
          </cell>
          <cell r="E8" t="str">
            <v>遵义市精神专科医院</v>
          </cell>
          <cell r="F8" t="str">
            <v>心电图医师10</v>
          </cell>
          <cell r="G8">
            <v>84.67</v>
          </cell>
        </row>
        <row r="9">
          <cell r="D9" t="str">
            <v>202312230329</v>
          </cell>
          <cell r="E9" t="str">
            <v>遵义市精神专科医院</v>
          </cell>
          <cell r="F9" t="str">
            <v>心电图医师10</v>
          </cell>
          <cell r="G9">
            <v>83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202312230315</v>
          </cell>
          <cell r="E4" t="str">
            <v>遵义市传染病医院（遵义市第四人民医院）</v>
          </cell>
          <cell r="F4" t="str">
            <v>内科医师01</v>
          </cell>
          <cell r="G4" t="str">
            <v>缺考</v>
          </cell>
        </row>
        <row r="5">
          <cell r="D5" t="str">
            <v>202312230313</v>
          </cell>
          <cell r="E5" t="str">
            <v>遵义市传染病医院（遵义市第四人民医院）</v>
          </cell>
          <cell r="F5" t="str">
            <v>检验师05</v>
          </cell>
          <cell r="G5">
            <v>74.33</v>
          </cell>
        </row>
        <row r="6">
          <cell r="D6" t="str">
            <v>202312230312</v>
          </cell>
          <cell r="E6" t="str">
            <v>遵义市传染病医院（遵义市第四人民医院）</v>
          </cell>
          <cell r="F6" t="str">
            <v>感染科医师07</v>
          </cell>
          <cell r="G6">
            <v>84.67</v>
          </cell>
        </row>
        <row r="7">
          <cell r="D7" t="str">
            <v>202312230301</v>
          </cell>
          <cell r="E7" t="str">
            <v>遵义市传染病医院（遵义市第四人民医院）</v>
          </cell>
          <cell r="F7" t="str">
            <v>重症医学科医师08</v>
          </cell>
          <cell r="G7">
            <v>80.67</v>
          </cell>
        </row>
        <row r="8">
          <cell r="D8" t="str">
            <v>202312230330</v>
          </cell>
          <cell r="E8" t="str">
            <v>遵义市传染病医院（遵义市第四人民医院）</v>
          </cell>
          <cell r="F8" t="str">
            <v>康复科医师09</v>
          </cell>
          <cell r="G8">
            <v>80.67</v>
          </cell>
        </row>
        <row r="9">
          <cell r="D9" t="str">
            <v>202312230311</v>
          </cell>
          <cell r="E9" t="str">
            <v>遵义市传染病医院（遵义市第四人民医院）</v>
          </cell>
          <cell r="F9" t="str">
            <v>康复科医师09</v>
          </cell>
          <cell r="G9" t="str">
            <v>缺考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1">
          <cell r="D1" t="str">
            <v>202312230302</v>
          </cell>
          <cell r="E1" t="str">
            <v>贵州航天医院</v>
          </cell>
          <cell r="F1" t="str">
            <v>骨科医师01</v>
          </cell>
          <cell r="G1" t="str">
            <v>缺考</v>
          </cell>
        </row>
        <row r="2">
          <cell r="D2" t="str">
            <v>202312230323</v>
          </cell>
          <cell r="E2" t="str">
            <v>贵州航天医院</v>
          </cell>
          <cell r="F2" t="str">
            <v>骨科医师01</v>
          </cell>
          <cell r="G2">
            <v>82.33</v>
          </cell>
        </row>
        <row r="3">
          <cell r="D3" t="str">
            <v>202312230320</v>
          </cell>
          <cell r="E3" t="str">
            <v>贵州航天医院</v>
          </cell>
          <cell r="F3" t="str">
            <v>神经外科医师02</v>
          </cell>
          <cell r="G3">
            <v>75.67</v>
          </cell>
        </row>
        <row r="4">
          <cell r="D4" t="str">
            <v>202312230326</v>
          </cell>
          <cell r="E4" t="str">
            <v>贵州航天医院</v>
          </cell>
          <cell r="F4" t="str">
            <v>重症医学科医师03</v>
          </cell>
          <cell r="G4">
            <v>79.67</v>
          </cell>
        </row>
        <row r="5">
          <cell r="D5" t="str">
            <v>202312230304</v>
          </cell>
          <cell r="E5" t="str">
            <v>贵州航天医院</v>
          </cell>
          <cell r="F5" t="str">
            <v>重症医学科医师03</v>
          </cell>
          <cell r="G5">
            <v>86.67</v>
          </cell>
        </row>
        <row r="6">
          <cell r="D6" t="str">
            <v>202312230316</v>
          </cell>
          <cell r="E6" t="str">
            <v>贵州航天医院</v>
          </cell>
          <cell r="F6" t="str">
            <v>重症医学科医师03</v>
          </cell>
          <cell r="G6">
            <v>83</v>
          </cell>
        </row>
        <row r="7">
          <cell r="D7" t="str">
            <v>202312230303</v>
          </cell>
          <cell r="E7" t="str">
            <v>贵州航天医院</v>
          </cell>
          <cell r="F7" t="str">
            <v>眼科医师05</v>
          </cell>
          <cell r="G7">
            <v>80.33</v>
          </cell>
        </row>
        <row r="8">
          <cell r="D8" t="str">
            <v>202312230429</v>
          </cell>
          <cell r="E8" t="str">
            <v>贵州航天医院</v>
          </cell>
          <cell r="F8" t="str">
            <v>儿科医师07</v>
          </cell>
          <cell r="G8">
            <v>74.67</v>
          </cell>
        </row>
        <row r="9">
          <cell r="D9" t="str">
            <v>202312230305</v>
          </cell>
          <cell r="E9" t="str">
            <v>贵州航天医院</v>
          </cell>
          <cell r="F9" t="str">
            <v>胸外科科研助理10</v>
          </cell>
          <cell r="G9" t="str">
            <v>缺考</v>
          </cell>
        </row>
        <row r="10">
          <cell r="D10" t="str">
            <v>202312230307</v>
          </cell>
          <cell r="E10" t="str">
            <v>贵州航天医院</v>
          </cell>
          <cell r="F10" t="str">
            <v>胸外科科研助理10</v>
          </cell>
          <cell r="G10" t="str">
            <v>缺考</v>
          </cell>
        </row>
        <row r="11">
          <cell r="D11" t="str">
            <v>202312230327</v>
          </cell>
          <cell r="E11" t="str">
            <v>贵州航天医院</v>
          </cell>
          <cell r="F11" t="str">
            <v>妇科科研助理11</v>
          </cell>
          <cell r="G11">
            <v>84</v>
          </cell>
        </row>
        <row r="12">
          <cell r="D12" t="str">
            <v>202312230325</v>
          </cell>
          <cell r="E12" t="str">
            <v>贵州航天医院</v>
          </cell>
          <cell r="F12" t="str">
            <v>妇科科研助理11</v>
          </cell>
          <cell r="G12">
            <v>82.67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202312230122</v>
          </cell>
          <cell r="E4" t="str">
            <v>遵义市妇幼保健院</v>
          </cell>
          <cell r="F4" t="str">
            <v>01儿童保健科医师</v>
          </cell>
          <cell r="G4">
            <v>88.33</v>
          </cell>
        </row>
        <row r="5">
          <cell r="D5" t="str">
            <v>202312230119</v>
          </cell>
          <cell r="E5" t="str">
            <v>遵义市妇幼保健院</v>
          </cell>
          <cell r="F5" t="str">
            <v>02妇产科体系医师</v>
          </cell>
          <cell r="G5" t="str">
            <v>缺考</v>
          </cell>
        </row>
        <row r="6">
          <cell r="D6" t="str">
            <v>202312230218</v>
          </cell>
          <cell r="E6" t="str">
            <v>遵义市妇幼保健院</v>
          </cell>
          <cell r="F6" t="str">
            <v>05急诊重症医师</v>
          </cell>
          <cell r="G6">
            <v>85</v>
          </cell>
        </row>
        <row r="7">
          <cell r="D7" t="str">
            <v>202312230203</v>
          </cell>
          <cell r="E7" t="str">
            <v>遵义市妇幼保健院</v>
          </cell>
          <cell r="F7" t="str">
            <v>05急诊重症医师</v>
          </cell>
          <cell r="G7" t="str">
            <v>缺考</v>
          </cell>
        </row>
        <row r="8">
          <cell r="D8" t="str">
            <v>202312230116</v>
          </cell>
          <cell r="E8" t="str">
            <v>遵义市妇幼保健院</v>
          </cell>
          <cell r="F8" t="str">
            <v>03小儿外科医师</v>
          </cell>
          <cell r="G8">
            <v>85.17</v>
          </cell>
        </row>
        <row r="9">
          <cell r="D9" t="str">
            <v>202312230105</v>
          </cell>
          <cell r="E9" t="str">
            <v>遵义市妇幼保健院</v>
          </cell>
          <cell r="F9" t="str">
            <v>06药学部工作人员</v>
          </cell>
          <cell r="G9">
            <v>74.33</v>
          </cell>
        </row>
        <row r="10">
          <cell r="D10" t="str">
            <v>202312230102</v>
          </cell>
          <cell r="E10" t="str">
            <v>遵义市妇幼保健院</v>
          </cell>
          <cell r="F10" t="str">
            <v>06药学部工作人员</v>
          </cell>
          <cell r="G10" t="str">
            <v>缺考</v>
          </cell>
        </row>
        <row r="11">
          <cell r="D11" t="str">
            <v>202312230127</v>
          </cell>
          <cell r="E11" t="str">
            <v>遵义市妇幼保健院</v>
          </cell>
          <cell r="F11" t="str">
            <v>06药学部工作人员</v>
          </cell>
          <cell r="G11">
            <v>83.33</v>
          </cell>
        </row>
        <row r="12">
          <cell r="D12" t="str">
            <v>202312230123</v>
          </cell>
          <cell r="E12" t="str">
            <v>遵义市妇幼保健院</v>
          </cell>
          <cell r="F12" t="str">
            <v>06药学部工作人员</v>
          </cell>
          <cell r="G12">
            <v>86</v>
          </cell>
        </row>
        <row r="13">
          <cell r="D13" t="str">
            <v>202312230104</v>
          </cell>
          <cell r="E13" t="str">
            <v>遵义市妇幼保健院</v>
          </cell>
          <cell r="F13" t="str">
            <v>06药学部工作人员</v>
          </cell>
          <cell r="G13">
            <v>84.33</v>
          </cell>
        </row>
        <row r="14">
          <cell r="D14" t="str">
            <v>202312230109</v>
          </cell>
          <cell r="E14" t="str">
            <v>遵义市妇幼保健院</v>
          </cell>
          <cell r="F14" t="str">
            <v>06药学部工作人员</v>
          </cell>
          <cell r="G14">
            <v>83.33</v>
          </cell>
        </row>
        <row r="15">
          <cell r="D15" t="str">
            <v>202312230117</v>
          </cell>
          <cell r="E15" t="str">
            <v>遵义市妇幼保健院</v>
          </cell>
          <cell r="F15" t="str">
            <v>06药学部工作人员</v>
          </cell>
          <cell r="G15">
            <v>84.67</v>
          </cell>
        </row>
        <row r="16">
          <cell r="D16" t="str">
            <v>202312230111</v>
          </cell>
          <cell r="E16" t="str">
            <v>遵义市妇幼保健院</v>
          </cell>
          <cell r="F16" t="str">
            <v>06药学部工作人员</v>
          </cell>
          <cell r="G16">
            <v>83.33</v>
          </cell>
        </row>
        <row r="17">
          <cell r="D17" t="str">
            <v>202312230108</v>
          </cell>
          <cell r="E17" t="str">
            <v>遵义市妇幼保健院</v>
          </cell>
          <cell r="F17" t="str">
            <v>06药学部工作人员</v>
          </cell>
          <cell r="G17">
            <v>83.33</v>
          </cell>
        </row>
        <row r="18">
          <cell r="D18" t="str">
            <v>202312230113</v>
          </cell>
          <cell r="E18" t="str">
            <v>遵义市妇幼保健院</v>
          </cell>
          <cell r="F18" t="str">
            <v>06药学部工作人员</v>
          </cell>
          <cell r="G18" t="str">
            <v>缺考</v>
          </cell>
        </row>
        <row r="19">
          <cell r="D19" t="str">
            <v>202312230124</v>
          </cell>
          <cell r="E19" t="str">
            <v>遵义市妇幼保健院</v>
          </cell>
          <cell r="F19" t="str">
            <v>06药学部工作人员</v>
          </cell>
          <cell r="G19">
            <v>87.67</v>
          </cell>
        </row>
        <row r="20">
          <cell r="D20" t="str">
            <v>202312230107</v>
          </cell>
          <cell r="E20" t="str">
            <v>遵义市妇幼保健院</v>
          </cell>
          <cell r="F20" t="str">
            <v>06药学部工作人员</v>
          </cell>
          <cell r="G20" t="str">
            <v>缺考</v>
          </cell>
        </row>
        <row r="21">
          <cell r="D21" t="str">
            <v>202312230112</v>
          </cell>
          <cell r="E21" t="str">
            <v>遵义市妇幼保健院</v>
          </cell>
          <cell r="F21" t="str">
            <v>06药学部工作人员</v>
          </cell>
          <cell r="G21">
            <v>82.67</v>
          </cell>
        </row>
        <row r="22">
          <cell r="D22" t="str">
            <v>202312230227</v>
          </cell>
          <cell r="E22" t="str">
            <v>遵义市妇幼保健院</v>
          </cell>
          <cell r="F22" t="str">
            <v>06药学部工作人员</v>
          </cell>
          <cell r="G22">
            <v>86.33</v>
          </cell>
        </row>
        <row r="23">
          <cell r="D23" t="str">
            <v>202312230212</v>
          </cell>
          <cell r="E23" t="str">
            <v>遵义市妇幼保健院</v>
          </cell>
          <cell r="F23" t="str">
            <v>06药学部工作人员</v>
          </cell>
          <cell r="G23">
            <v>82.67</v>
          </cell>
        </row>
        <row r="24">
          <cell r="D24" t="str">
            <v>202312230217</v>
          </cell>
          <cell r="E24" t="str">
            <v>遵义市妇幼保健院</v>
          </cell>
          <cell r="F24" t="str">
            <v>06药学部工作人员</v>
          </cell>
          <cell r="G24">
            <v>80</v>
          </cell>
        </row>
        <row r="25">
          <cell r="D25" t="str">
            <v>202312230225</v>
          </cell>
          <cell r="E25" t="str">
            <v>遵义市妇幼保健院</v>
          </cell>
          <cell r="F25" t="str">
            <v>06药学部工作人员</v>
          </cell>
          <cell r="G25" t="str">
            <v>缺考</v>
          </cell>
        </row>
        <row r="26">
          <cell r="D26" t="str">
            <v>202312230211</v>
          </cell>
          <cell r="E26" t="str">
            <v>遵义市妇幼保健院</v>
          </cell>
          <cell r="F26" t="str">
            <v>06药学部工作人员</v>
          </cell>
          <cell r="G26">
            <v>81.33</v>
          </cell>
        </row>
        <row r="27">
          <cell r="D27" t="str">
            <v>202312230207</v>
          </cell>
          <cell r="E27" t="str">
            <v>遵义市妇幼保健院</v>
          </cell>
          <cell r="F27" t="str">
            <v>06药学部工作人员</v>
          </cell>
          <cell r="G27">
            <v>82</v>
          </cell>
        </row>
        <row r="28">
          <cell r="D28" t="str">
            <v>202312230228</v>
          </cell>
          <cell r="E28" t="str">
            <v>遵义市妇幼保健院</v>
          </cell>
          <cell r="F28" t="str">
            <v>06药学部工作人员</v>
          </cell>
          <cell r="G28">
            <v>79.67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7"/>
  <sheetViews>
    <sheetView tabSelected="1" zoomScale="120" zoomScaleNormal="120" workbookViewId="0">
      <pane ySplit="4" topLeftCell="A360" activePane="bottomLeft" state="frozen"/>
      <selection/>
      <selection pane="bottomLeft" activeCell="G72" sqref="G72"/>
    </sheetView>
  </sheetViews>
  <sheetFormatPr defaultColWidth="9" defaultRowHeight="15"/>
  <cols>
    <col min="1" max="1" width="15.525" style="3" customWidth="1"/>
    <col min="2" max="2" width="34.9" style="4" customWidth="1"/>
    <col min="3" max="3" width="21.375" style="4" customWidth="1"/>
    <col min="4" max="4" width="6.125" style="4" customWidth="1"/>
    <col min="5" max="9" width="8.625" style="5" customWidth="1"/>
    <col min="10" max="11" width="9" style="4"/>
    <col min="12" max="12" width="11" style="6" customWidth="1"/>
    <col min="13" max="16384" width="9" style="6"/>
  </cols>
  <sheetData>
    <row r="1" ht="23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3.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/>
      <c r="I3" s="9"/>
      <c r="J3" s="8" t="s">
        <v>7</v>
      </c>
      <c r="K3" s="8" t="s">
        <v>8</v>
      </c>
      <c r="L3" s="27" t="s">
        <v>9</v>
      </c>
    </row>
    <row r="4" ht="45" customHeight="1" spans="1:12">
      <c r="A4" s="8"/>
      <c r="B4" s="8"/>
      <c r="C4" s="8"/>
      <c r="D4" s="8"/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8"/>
      <c r="K4" s="8"/>
      <c r="L4" s="27"/>
    </row>
    <row r="5" ht="20" customHeight="1" spans="1:12">
      <c r="A5" s="65" t="s">
        <v>15</v>
      </c>
      <c r="B5" s="10" t="s">
        <v>16</v>
      </c>
      <c r="C5" s="10" t="s">
        <v>17</v>
      </c>
      <c r="D5" s="11">
        <v>2</v>
      </c>
      <c r="E5" s="12" t="s">
        <v>18</v>
      </c>
      <c r="F5" s="12"/>
      <c r="G5" s="13">
        <v>85.33</v>
      </c>
      <c r="H5" s="12"/>
      <c r="I5" s="12">
        <v>85.33</v>
      </c>
      <c r="J5" s="11">
        <v>1</v>
      </c>
      <c r="K5" s="11" t="s">
        <v>19</v>
      </c>
      <c r="L5" s="11" t="s">
        <v>20</v>
      </c>
    </row>
    <row r="6" ht="20" customHeight="1" spans="1:12">
      <c r="A6" s="65" t="s">
        <v>21</v>
      </c>
      <c r="B6" s="10" t="s">
        <v>16</v>
      </c>
      <c r="C6" s="14" t="s">
        <v>22</v>
      </c>
      <c r="D6" s="11">
        <v>1</v>
      </c>
      <c r="E6" s="12"/>
      <c r="F6" s="12"/>
      <c r="G6" s="15"/>
      <c r="H6" s="12"/>
      <c r="I6" s="12"/>
      <c r="J6" s="11" t="s">
        <v>23</v>
      </c>
      <c r="K6" s="11" t="s">
        <v>24</v>
      </c>
      <c r="L6" s="11"/>
    </row>
    <row r="7" ht="20" customHeight="1" spans="1:12">
      <c r="A7" s="65" t="s">
        <v>25</v>
      </c>
      <c r="B7" s="10" t="s">
        <v>16</v>
      </c>
      <c r="C7" s="14" t="s">
        <v>26</v>
      </c>
      <c r="D7" s="11">
        <v>1</v>
      </c>
      <c r="E7" s="12">
        <v>80</v>
      </c>
      <c r="F7" s="12">
        <f>E7*0.2</f>
        <v>16</v>
      </c>
      <c r="G7" s="13">
        <v>79.33</v>
      </c>
      <c r="H7" s="12">
        <f>G7*0.8</f>
        <v>63.464</v>
      </c>
      <c r="I7" s="12">
        <f>F7+H7</f>
        <v>79.464</v>
      </c>
      <c r="J7" s="11">
        <v>1</v>
      </c>
      <c r="K7" s="11" t="s">
        <v>19</v>
      </c>
      <c r="L7" s="11"/>
    </row>
    <row r="8" ht="20" customHeight="1" spans="1:12">
      <c r="A8" s="65" t="s">
        <v>27</v>
      </c>
      <c r="B8" s="10" t="s">
        <v>16</v>
      </c>
      <c r="C8" s="14" t="s">
        <v>26</v>
      </c>
      <c r="D8" s="11">
        <v>1</v>
      </c>
      <c r="E8" s="15"/>
      <c r="F8" s="12"/>
      <c r="G8" s="15"/>
      <c r="H8" s="12"/>
      <c r="I8" s="12"/>
      <c r="J8" s="11" t="s">
        <v>23</v>
      </c>
      <c r="K8" s="11" t="s">
        <v>24</v>
      </c>
      <c r="L8" s="11"/>
    </row>
    <row r="9" ht="20" customHeight="1" spans="1:12">
      <c r="A9" s="65" t="s">
        <v>28</v>
      </c>
      <c r="B9" s="10" t="s">
        <v>16</v>
      </c>
      <c r="C9" s="14" t="s">
        <v>26</v>
      </c>
      <c r="D9" s="11">
        <v>1</v>
      </c>
      <c r="E9" s="15"/>
      <c r="F9" s="12"/>
      <c r="G9" s="15"/>
      <c r="H9" s="12"/>
      <c r="I9" s="12"/>
      <c r="J9" s="11" t="s">
        <v>23</v>
      </c>
      <c r="K9" s="11" t="s">
        <v>24</v>
      </c>
      <c r="L9" s="11"/>
    </row>
    <row r="10" ht="20" customHeight="1" spans="1:12">
      <c r="A10" s="65" t="s">
        <v>29</v>
      </c>
      <c r="B10" s="10" t="s">
        <v>16</v>
      </c>
      <c r="C10" s="14" t="s">
        <v>26</v>
      </c>
      <c r="D10" s="11">
        <v>1</v>
      </c>
      <c r="E10" s="15"/>
      <c r="F10" s="12"/>
      <c r="G10" s="15"/>
      <c r="H10" s="12"/>
      <c r="I10" s="12"/>
      <c r="J10" s="11" t="s">
        <v>23</v>
      </c>
      <c r="K10" s="11" t="s">
        <v>24</v>
      </c>
      <c r="L10" s="11"/>
    </row>
    <row r="11" ht="20" customHeight="1" spans="1:12">
      <c r="A11" s="65" t="s">
        <v>30</v>
      </c>
      <c r="B11" s="10" t="s">
        <v>16</v>
      </c>
      <c r="C11" s="14" t="s">
        <v>31</v>
      </c>
      <c r="D11" s="11">
        <v>1</v>
      </c>
      <c r="E11" s="12">
        <v>74</v>
      </c>
      <c r="F11" s="12">
        <f>E11*0.2</f>
        <v>14.8</v>
      </c>
      <c r="G11" s="13">
        <v>78.67</v>
      </c>
      <c r="H11" s="12">
        <f>G11*0.8</f>
        <v>62.936</v>
      </c>
      <c r="I11" s="12">
        <f>F11+H11</f>
        <v>77.736</v>
      </c>
      <c r="J11" s="11">
        <v>1</v>
      </c>
      <c r="K11" s="11" t="s">
        <v>19</v>
      </c>
      <c r="L11" s="11"/>
    </row>
    <row r="12" ht="20" customHeight="1" spans="1:12">
      <c r="A12" s="65" t="s">
        <v>32</v>
      </c>
      <c r="B12" s="10" t="s">
        <v>16</v>
      </c>
      <c r="C12" s="14" t="s">
        <v>33</v>
      </c>
      <c r="D12" s="11">
        <v>1</v>
      </c>
      <c r="E12" s="12">
        <v>74</v>
      </c>
      <c r="F12" s="12">
        <f>E12*0.2</f>
        <v>14.8</v>
      </c>
      <c r="G12" s="13">
        <v>85.33</v>
      </c>
      <c r="H12" s="12">
        <f>G12*0.8</f>
        <v>68.264</v>
      </c>
      <c r="I12" s="12">
        <f>F12+H12</f>
        <v>83.064</v>
      </c>
      <c r="J12" s="11">
        <v>1</v>
      </c>
      <c r="K12" s="11" t="s">
        <v>19</v>
      </c>
      <c r="L12" s="11"/>
    </row>
    <row r="13" ht="20" customHeight="1" spans="1:12">
      <c r="A13" s="65" t="s">
        <v>34</v>
      </c>
      <c r="B13" s="10" t="s">
        <v>16</v>
      </c>
      <c r="C13" s="14" t="s">
        <v>33</v>
      </c>
      <c r="D13" s="11">
        <v>1</v>
      </c>
      <c r="E13" s="12">
        <v>82</v>
      </c>
      <c r="F13" s="12">
        <f>E13*0.2</f>
        <v>16.4</v>
      </c>
      <c r="G13" s="13">
        <v>83</v>
      </c>
      <c r="H13" s="12">
        <f>G13*0.8</f>
        <v>66.4</v>
      </c>
      <c r="I13" s="12">
        <f>F13+H13</f>
        <v>82.8</v>
      </c>
      <c r="J13" s="11">
        <v>2</v>
      </c>
      <c r="K13" s="11" t="s">
        <v>24</v>
      </c>
      <c r="L13" s="11"/>
    </row>
    <row r="14" ht="20" customHeight="1" spans="1:12">
      <c r="A14" s="65" t="s">
        <v>35</v>
      </c>
      <c r="B14" s="10" t="s">
        <v>16</v>
      </c>
      <c r="C14" s="14" t="s">
        <v>33</v>
      </c>
      <c r="D14" s="11">
        <v>1</v>
      </c>
      <c r="E14" s="12">
        <v>75</v>
      </c>
      <c r="F14" s="12">
        <f>E14*0.2</f>
        <v>15</v>
      </c>
      <c r="G14" s="13">
        <v>81.67</v>
      </c>
      <c r="H14" s="12">
        <f>G14*0.8</f>
        <v>65.336</v>
      </c>
      <c r="I14" s="12">
        <f>F14+H14</f>
        <v>80.336</v>
      </c>
      <c r="J14" s="11">
        <v>3</v>
      </c>
      <c r="K14" s="11" t="s">
        <v>24</v>
      </c>
      <c r="L14" s="11"/>
    </row>
    <row r="15" ht="20" customHeight="1" spans="1:12">
      <c r="A15" s="65" t="s">
        <v>36</v>
      </c>
      <c r="B15" s="10" t="s">
        <v>16</v>
      </c>
      <c r="C15" s="14" t="s">
        <v>33</v>
      </c>
      <c r="D15" s="11">
        <v>1</v>
      </c>
      <c r="E15" s="12">
        <v>71</v>
      </c>
      <c r="F15" s="12">
        <f>E15*0.2</f>
        <v>14.2</v>
      </c>
      <c r="G15" s="13">
        <v>80</v>
      </c>
      <c r="H15" s="12">
        <f>G15*0.8</f>
        <v>64</v>
      </c>
      <c r="I15" s="12">
        <f>F15+H15</f>
        <v>78.2</v>
      </c>
      <c r="J15" s="11">
        <v>4</v>
      </c>
      <c r="K15" s="11" t="s">
        <v>24</v>
      </c>
      <c r="L15" s="11"/>
    </row>
    <row r="16" ht="20" customHeight="1" spans="1:12">
      <c r="A16" s="65" t="s">
        <v>37</v>
      </c>
      <c r="B16" s="10" t="s">
        <v>16</v>
      </c>
      <c r="C16" s="14" t="s">
        <v>33</v>
      </c>
      <c r="D16" s="11">
        <v>1</v>
      </c>
      <c r="E16" s="15"/>
      <c r="F16" s="12"/>
      <c r="G16" s="15"/>
      <c r="H16" s="12"/>
      <c r="I16" s="12"/>
      <c r="J16" s="11" t="s">
        <v>23</v>
      </c>
      <c r="K16" s="11" t="s">
        <v>24</v>
      </c>
      <c r="L16" s="11"/>
    </row>
    <row r="17" ht="20" customHeight="1" spans="1:12">
      <c r="A17" s="65" t="s">
        <v>38</v>
      </c>
      <c r="B17" s="10" t="s">
        <v>16</v>
      </c>
      <c r="C17" s="14" t="s">
        <v>33</v>
      </c>
      <c r="D17" s="11">
        <v>1</v>
      </c>
      <c r="E17" s="15"/>
      <c r="F17" s="12"/>
      <c r="G17" s="15"/>
      <c r="H17" s="12"/>
      <c r="I17" s="12"/>
      <c r="J17" s="11" t="s">
        <v>23</v>
      </c>
      <c r="K17" s="11" t="s">
        <v>24</v>
      </c>
      <c r="L17" s="11"/>
    </row>
    <row r="18" ht="20" customHeight="1" spans="1:12">
      <c r="A18" s="65" t="s">
        <v>39</v>
      </c>
      <c r="B18" s="10" t="s">
        <v>16</v>
      </c>
      <c r="C18" s="14" t="s">
        <v>40</v>
      </c>
      <c r="D18" s="11">
        <v>1</v>
      </c>
      <c r="E18" s="12">
        <v>77</v>
      </c>
      <c r="F18" s="12">
        <f>E18*0.2</f>
        <v>15.4</v>
      </c>
      <c r="G18" s="13">
        <v>81.67</v>
      </c>
      <c r="H18" s="12">
        <f>G18*0.8</f>
        <v>65.336</v>
      </c>
      <c r="I18" s="12">
        <f>F18+H18</f>
        <v>80.736</v>
      </c>
      <c r="J18" s="11">
        <v>1</v>
      </c>
      <c r="K18" s="11" t="s">
        <v>19</v>
      </c>
      <c r="L18" s="11"/>
    </row>
    <row r="19" ht="20" customHeight="1" spans="1:12">
      <c r="A19" s="66" t="s">
        <v>41</v>
      </c>
      <c r="B19" s="16" t="s">
        <v>42</v>
      </c>
      <c r="C19" s="16" t="s">
        <v>43</v>
      </c>
      <c r="D19" s="11">
        <v>1</v>
      </c>
      <c r="E19" s="12" t="s">
        <v>18</v>
      </c>
      <c r="F19" s="12"/>
      <c r="G19" s="12">
        <f>VLOOKUP(A19,[6]Sheet1!$D$4:$G$28,4,0)</f>
        <v>88.33</v>
      </c>
      <c r="H19" s="12"/>
      <c r="I19" s="12">
        <v>88.33</v>
      </c>
      <c r="J19" s="11">
        <v>1</v>
      </c>
      <c r="K19" s="11" t="s">
        <v>19</v>
      </c>
      <c r="L19" s="11" t="s">
        <v>20</v>
      </c>
    </row>
    <row r="20" ht="20" customHeight="1" spans="1:12">
      <c r="A20" s="67" t="s">
        <v>44</v>
      </c>
      <c r="B20" s="18" t="s">
        <v>42</v>
      </c>
      <c r="C20" s="18" t="s">
        <v>45</v>
      </c>
      <c r="D20" s="11">
        <v>3</v>
      </c>
      <c r="E20" s="19"/>
      <c r="F20" s="12"/>
      <c r="G20" s="12"/>
      <c r="H20" s="12"/>
      <c r="I20" s="12"/>
      <c r="J20" s="28" t="s">
        <v>23</v>
      </c>
      <c r="K20" s="11" t="s">
        <v>24</v>
      </c>
      <c r="L20" s="11"/>
    </row>
    <row r="21" ht="20" customHeight="1" spans="1:12">
      <c r="A21" s="66" t="s">
        <v>46</v>
      </c>
      <c r="B21" s="16" t="s">
        <v>42</v>
      </c>
      <c r="C21" s="16" t="s">
        <v>47</v>
      </c>
      <c r="D21" s="11">
        <v>1</v>
      </c>
      <c r="E21" s="20">
        <f>VLOOKUP(A21,[1]Sheet1!$C$3:$F$3600,4,0)</f>
        <v>74</v>
      </c>
      <c r="F21" s="21">
        <f>E21*0.2</f>
        <v>14.8</v>
      </c>
      <c r="G21" s="12">
        <f>VLOOKUP(A21,[6]Sheet1!$D$4:$G$28,4,0)</f>
        <v>85.17</v>
      </c>
      <c r="H21" s="21">
        <f>G21*0.8</f>
        <v>68.136</v>
      </c>
      <c r="I21" s="21">
        <f>F21+H21</f>
        <v>82.936</v>
      </c>
      <c r="J21" s="28">
        <v>1</v>
      </c>
      <c r="K21" s="11" t="s">
        <v>19</v>
      </c>
      <c r="L21" s="11"/>
    </row>
    <row r="22" ht="20" customHeight="1" spans="1:12">
      <c r="A22" s="66" t="s">
        <v>48</v>
      </c>
      <c r="B22" s="16" t="s">
        <v>42</v>
      </c>
      <c r="C22" s="16" t="s">
        <v>49</v>
      </c>
      <c r="D22" s="11">
        <v>1</v>
      </c>
      <c r="E22" s="19">
        <f>VLOOKUP(A22,[1]Sheet1!$C$3:$F$3600,4,0)</f>
        <v>76</v>
      </c>
      <c r="F22" s="12">
        <f>E22*0.2</f>
        <v>15.2</v>
      </c>
      <c r="G22" s="12">
        <f>VLOOKUP(A22,[6]Sheet1!$D$4:$G$28,4,0)</f>
        <v>85</v>
      </c>
      <c r="H22" s="12">
        <f>G22*0.8</f>
        <v>68</v>
      </c>
      <c r="I22" s="12">
        <f>F22+H22</f>
        <v>83.2</v>
      </c>
      <c r="J22" s="11">
        <v>1</v>
      </c>
      <c r="K22" s="11" t="s">
        <v>19</v>
      </c>
      <c r="L22" s="11"/>
    </row>
    <row r="23" ht="20" customHeight="1" spans="1:12">
      <c r="A23" s="66" t="s">
        <v>50</v>
      </c>
      <c r="B23" s="16" t="s">
        <v>42</v>
      </c>
      <c r="C23" s="16" t="s">
        <v>49</v>
      </c>
      <c r="D23" s="11">
        <v>1</v>
      </c>
      <c r="E23" s="19"/>
      <c r="F23" s="12"/>
      <c r="G23" s="12"/>
      <c r="H23" s="12"/>
      <c r="I23" s="12"/>
      <c r="J23" s="11" t="s">
        <v>23</v>
      </c>
      <c r="K23" s="11" t="s">
        <v>24</v>
      </c>
      <c r="L23" s="11"/>
    </row>
    <row r="24" ht="20" customHeight="1" spans="1:12">
      <c r="A24" s="66" t="s">
        <v>51</v>
      </c>
      <c r="B24" s="16" t="s">
        <v>42</v>
      </c>
      <c r="C24" s="16" t="s">
        <v>52</v>
      </c>
      <c r="D24" s="11">
        <v>1</v>
      </c>
      <c r="E24" s="19">
        <f>VLOOKUP(A24,[1]Sheet1!$C$3:$F$3600,4,0)</f>
        <v>78</v>
      </c>
      <c r="F24" s="12">
        <f t="shared" ref="F24:F43" si="0">E24*0.2</f>
        <v>15.6</v>
      </c>
      <c r="G24" s="12">
        <f>VLOOKUP(A24,[6]Sheet1!$D$4:$G$28,4,0)</f>
        <v>87.67</v>
      </c>
      <c r="H24" s="12">
        <f t="shared" ref="H24:H43" si="1">G24*0.8</f>
        <v>70.136</v>
      </c>
      <c r="I24" s="12">
        <f t="shared" ref="I24:I43" si="2">F24+H24</f>
        <v>85.736</v>
      </c>
      <c r="J24" s="11">
        <v>1</v>
      </c>
      <c r="K24" s="11" t="s">
        <v>19</v>
      </c>
      <c r="L24" s="11"/>
    </row>
    <row r="25" ht="20" customHeight="1" spans="1:12">
      <c r="A25" s="66" t="s">
        <v>53</v>
      </c>
      <c r="B25" s="16" t="s">
        <v>42</v>
      </c>
      <c r="C25" s="16" t="s">
        <v>52</v>
      </c>
      <c r="D25" s="11">
        <v>1</v>
      </c>
      <c r="E25" s="19">
        <f>VLOOKUP(A25,[1]Sheet1!$C$3:$F$3600,4,0)</f>
        <v>79</v>
      </c>
      <c r="F25" s="12">
        <f t="shared" si="0"/>
        <v>15.8</v>
      </c>
      <c r="G25" s="12">
        <f>VLOOKUP(A25,[6]Sheet1!$D$4:$G$28,4,0)</f>
        <v>86</v>
      </c>
      <c r="H25" s="12">
        <f t="shared" si="1"/>
        <v>68.8</v>
      </c>
      <c r="I25" s="12">
        <f t="shared" si="2"/>
        <v>84.6</v>
      </c>
      <c r="J25" s="11">
        <v>2</v>
      </c>
      <c r="K25" s="11" t="s">
        <v>24</v>
      </c>
      <c r="L25" s="11"/>
    </row>
    <row r="26" ht="20" customHeight="1" spans="1:12">
      <c r="A26" s="66" t="s">
        <v>54</v>
      </c>
      <c r="B26" s="16" t="s">
        <v>42</v>
      </c>
      <c r="C26" s="16" t="s">
        <v>52</v>
      </c>
      <c r="D26" s="11">
        <v>1</v>
      </c>
      <c r="E26" s="19">
        <f>VLOOKUP(A26,[1]Sheet1!$C$3:$F$3600,4,0)</f>
        <v>77</v>
      </c>
      <c r="F26" s="12">
        <f t="shared" si="0"/>
        <v>15.4</v>
      </c>
      <c r="G26" s="12">
        <f>VLOOKUP(A26,[6]Sheet1!$D$4:$G$28,4,0)</f>
        <v>86.33</v>
      </c>
      <c r="H26" s="12">
        <f t="shared" si="1"/>
        <v>69.064</v>
      </c>
      <c r="I26" s="12">
        <f t="shared" si="2"/>
        <v>84.464</v>
      </c>
      <c r="J26" s="11">
        <v>3</v>
      </c>
      <c r="K26" s="11" t="s">
        <v>24</v>
      </c>
      <c r="L26" s="11"/>
    </row>
    <row r="27" ht="20" customHeight="1" spans="1:12">
      <c r="A27" s="66" t="s">
        <v>55</v>
      </c>
      <c r="B27" s="16" t="s">
        <v>42</v>
      </c>
      <c r="C27" s="16" t="s">
        <v>52</v>
      </c>
      <c r="D27" s="11">
        <v>1</v>
      </c>
      <c r="E27" s="19">
        <f>VLOOKUP(A27,[1]Sheet1!$C$3:$F$3600,4,0)</f>
        <v>80</v>
      </c>
      <c r="F27" s="12">
        <f t="shared" si="0"/>
        <v>16</v>
      </c>
      <c r="G27" s="12">
        <f>VLOOKUP(A27,[6]Sheet1!$D$4:$G$28,4,0)</f>
        <v>84.33</v>
      </c>
      <c r="H27" s="12">
        <f t="shared" si="1"/>
        <v>67.464</v>
      </c>
      <c r="I27" s="12">
        <f t="shared" si="2"/>
        <v>83.464</v>
      </c>
      <c r="J27" s="11">
        <v>4</v>
      </c>
      <c r="K27" s="11" t="s">
        <v>24</v>
      </c>
      <c r="L27" s="11"/>
    </row>
    <row r="28" ht="20" customHeight="1" spans="1:12">
      <c r="A28" s="66" t="s">
        <v>56</v>
      </c>
      <c r="B28" s="16" t="s">
        <v>42</v>
      </c>
      <c r="C28" s="16" t="s">
        <v>52</v>
      </c>
      <c r="D28" s="11">
        <v>1</v>
      </c>
      <c r="E28" s="19">
        <f>VLOOKUP(A28,[1]Sheet1!$C$3:$F$3600,4,0)</f>
        <v>72</v>
      </c>
      <c r="F28" s="12">
        <f t="shared" si="0"/>
        <v>14.4</v>
      </c>
      <c r="G28" s="12">
        <f>VLOOKUP(A28,[6]Sheet1!$D$4:$G$28,4,0)</f>
        <v>84.67</v>
      </c>
      <c r="H28" s="12">
        <f t="shared" si="1"/>
        <v>67.736</v>
      </c>
      <c r="I28" s="12">
        <f t="shared" si="2"/>
        <v>82.136</v>
      </c>
      <c r="J28" s="11">
        <v>5</v>
      </c>
      <c r="K28" s="11" t="s">
        <v>24</v>
      </c>
      <c r="L28" s="11"/>
    </row>
    <row r="29" ht="20" customHeight="1" spans="1:12">
      <c r="A29" s="66" t="s">
        <v>57</v>
      </c>
      <c r="B29" s="16" t="s">
        <v>42</v>
      </c>
      <c r="C29" s="16" t="s">
        <v>52</v>
      </c>
      <c r="D29" s="11">
        <v>1</v>
      </c>
      <c r="E29" s="19">
        <f>VLOOKUP(A29,[1]Sheet1!$C$3:$F$3600,4,0)</f>
        <v>77</v>
      </c>
      <c r="F29" s="12">
        <f t="shared" si="0"/>
        <v>15.4</v>
      </c>
      <c r="G29" s="12">
        <f>VLOOKUP(A29,[6]Sheet1!$D$4:$G$28,4,0)</f>
        <v>83.33</v>
      </c>
      <c r="H29" s="12">
        <f t="shared" si="1"/>
        <v>66.664</v>
      </c>
      <c r="I29" s="12">
        <f t="shared" si="2"/>
        <v>82.064</v>
      </c>
      <c r="J29" s="11">
        <v>6</v>
      </c>
      <c r="K29" s="11" t="s">
        <v>24</v>
      </c>
      <c r="L29" s="11"/>
    </row>
    <row r="30" ht="20" customHeight="1" spans="1:12">
      <c r="A30" s="66" t="s">
        <v>58</v>
      </c>
      <c r="B30" s="16" t="s">
        <v>42</v>
      </c>
      <c r="C30" s="16" t="s">
        <v>52</v>
      </c>
      <c r="D30" s="11">
        <v>1</v>
      </c>
      <c r="E30" s="19">
        <f>VLOOKUP(A30,[1]Sheet1!$C$3:$F$3600,4,0)</f>
        <v>77</v>
      </c>
      <c r="F30" s="12">
        <f t="shared" si="0"/>
        <v>15.4</v>
      </c>
      <c r="G30" s="12">
        <f>VLOOKUP(A30,[6]Sheet1!$D$4:$G$28,4,0)</f>
        <v>83.33</v>
      </c>
      <c r="H30" s="12">
        <f t="shared" si="1"/>
        <v>66.664</v>
      </c>
      <c r="I30" s="12">
        <f t="shared" si="2"/>
        <v>82.064</v>
      </c>
      <c r="J30" s="11">
        <v>6</v>
      </c>
      <c r="K30" s="11" t="s">
        <v>24</v>
      </c>
      <c r="L30" s="11"/>
    </row>
    <row r="31" ht="20" customHeight="1" spans="1:12">
      <c r="A31" s="66" t="s">
        <v>59</v>
      </c>
      <c r="B31" s="16" t="s">
        <v>42</v>
      </c>
      <c r="C31" s="16" t="s">
        <v>52</v>
      </c>
      <c r="D31" s="11">
        <v>1</v>
      </c>
      <c r="E31" s="19">
        <f>VLOOKUP(A31,[1]Sheet1!$C$3:$F$3600,4,0)</f>
        <v>76</v>
      </c>
      <c r="F31" s="12">
        <f t="shared" si="0"/>
        <v>15.2</v>
      </c>
      <c r="G31" s="12">
        <f>VLOOKUP(A31,[6]Sheet1!$D$4:$G$28,4,0)</f>
        <v>83.33</v>
      </c>
      <c r="H31" s="12">
        <f t="shared" si="1"/>
        <v>66.664</v>
      </c>
      <c r="I31" s="12">
        <f t="shared" si="2"/>
        <v>81.864</v>
      </c>
      <c r="J31" s="11">
        <v>8</v>
      </c>
      <c r="K31" s="11" t="s">
        <v>24</v>
      </c>
      <c r="L31" s="11"/>
    </row>
    <row r="32" ht="20" customHeight="1" spans="1:12">
      <c r="A32" s="66" t="s">
        <v>60</v>
      </c>
      <c r="B32" s="16" t="s">
        <v>42</v>
      </c>
      <c r="C32" s="16" t="s">
        <v>52</v>
      </c>
      <c r="D32" s="11">
        <v>1</v>
      </c>
      <c r="E32" s="19">
        <f>VLOOKUP(A32,[1]Sheet1!$C$3:$F$3600,4,0)</f>
        <v>76</v>
      </c>
      <c r="F32" s="12">
        <f t="shared" si="0"/>
        <v>15.2</v>
      </c>
      <c r="G32" s="12">
        <f>VLOOKUP(A32,[6]Sheet1!$D$4:$G$28,4,0)</f>
        <v>83.33</v>
      </c>
      <c r="H32" s="12">
        <f t="shared" si="1"/>
        <v>66.664</v>
      </c>
      <c r="I32" s="12">
        <f t="shared" si="2"/>
        <v>81.864</v>
      </c>
      <c r="J32" s="11">
        <v>8</v>
      </c>
      <c r="K32" s="11" t="s">
        <v>24</v>
      </c>
      <c r="L32" s="11"/>
    </row>
    <row r="33" ht="20" customHeight="1" spans="1:12">
      <c r="A33" s="66" t="s">
        <v>61</v>
      </c>
      <c r="B33" s="16" t="s">
        <v>42</v>
      </c>
      <c r="C33" s="16" t="s">
        <v>52</v>
      </c>
      <c r="D33" s="11">
        <v>1</v>
      </c>
      <c r="E33" s="19">
        <f>VLOOKUP(A33,[1]Sheet1!$C$3:$F$3600,4,0)</f>
        <v>70</v>
      </c>
      <c r="F33" s="12">
        <f t="shared" si="0"/>
        <v>14</v>
      </c>
      <c r="G33" s="12">
        <f>VLOOKUP(A33,[6]Sheet1!$D$4:$G$28,4,0)</f>
        <v>82.67</v>
      </c>
      <c r="H33" s="12">
        <f t="shared" si="1"/>
        <v>66.136</v>
      </c>
      <c r="I33" s="12">
        <f t="shared" si="2"/>
        <v>80.136</v>
      </c>
      <c r="J33" s="11">
        <v>10</v>
      </c>
      <c r="K33" s="11" t="s">
        <v>24</v>
      </c>
      <c r="L33" s="11"/>
    </row>
    <row r="34" ht="20" customHeight="1" spans="1:12">
      <c r="A34" s="66" t="s">
        <v>62</v>
      </c>
      <c r="B34" s="16" t="s">
        <v>42</v>
      </c>
      <c r="C34" s="16" t="s">
        <v>52</v>
      </c>
      <c r="D34" s="11">
        <v>1</v>
      </c>
      <c r="E34" s="19">
        <f>VLOOKUP(A34,[1]Sheet1!$C$3:$F$3600,4,0)</f>
        <v>72</v>
      </c>
      <c r="F34" s="12">
        <f t="shared" si="0"/>
        <v>14.4</v>
      </c>
      <c r="G34" s="12">
        <f>VLOOKUP(A34,[6]Sheet1!$D$4:$G$28,4,0)</f>
        <v>82</v>
      </c>
      <c r="H34" s="12">
        <f t="shared" si="1"/>
        <v>65.6</v>
      </c>
      <c r="I34" s="12">
        <f t="shared" si="2"/>
        <v>80</v>
      </c>
      <c r="J34" s="11">
        <v>11</v>
      </c>
      <c r="K34" s="11" t="s">
        <v>24</v>
      </c>
      <c r="L34" s="11"/>
    </row>
    <row r="35" ht="20" customHeight="1" spans="1:12">
      <c r="A35" s="66" t="s">
        <v>63</v>
      </c>
      <c r="B35" s="16" t="s">
        <v>42</v>
      </c>
      <c r="C35" s="16" t="s">
        <v>52</v>
      </c>
      <c r="D35" s="11">
        <v>1</v>
      </c>
      <c r="E35" s="19">
        <f>VLOOKUP(A35,[1]Sheet1!$C$3:$F$3600,4,0)</f>
        <v>69</v>
      </c>
      <c r="F35" s="12">
        <f t="shared" si="0"/>
        <v>13.8</v>
      </c>
      <c r="G35" s="12">
        <f>VLOOKUP(A35,[6]Sheet1!$D$4:$G$28,4,0)</f>
        <v>82.67</v>
      </c>
      <c r="H35" s="12">
        <f t="shared" si="1"/>
        <v>66.136</v>
      </c>
      <c r="I35" s="12">
        <f t="shared" si="2"/>
        <v>79.936</v>
      </c>
      <c r="J35" s="11">
        <v>12</v>
      </c>
      <c r="K35" s="11" t="s">
        <v>24</v>
      </c>
      <c r="L35" s="11"/>
    </row>
    <row r="36" ht="20" customHeight="1" spans="1:12">
      <c r="A36" s="66" t="s">
        <v>64</v>
      </c>
      <c r="B36" s="16" t="s">
        <v>42</v>
      </c>
      <c r="C36" s="16" t="s">
        <v>52</v>
      </c>
      <c r="D36" s="11">
        <v>1</v>
      </c>
      <c r="E36" s="19">
        <f>VLOOKUP(A36,[1]Sheet1!$C$3:$F$3600,4,0)</f>
        <v>73</v>
      </c>
      <c r="F36" s="12">
        <f t="shared" si="0"/>
        <v>14.6</v>
      </c>
      <c r="G36" s="12">
        <f>VLOOKUP(A36,[6]Sheet1!$D$4:$G$28,4,0)</f>
        <v>81.33</v>
      </c>
      <c r="H36" s="12">
        <f t="shared" si="1"/>
        <v>65.064</v>
      </c>
      <c r="I36" s="12">
        <f t="shared" si="2"/>
        <v>79.664</v>
      </c>
      <c r="J36" s="11">
        <v>12</v>
      </c>
      <c r="K36" s="11" t="s">
        <v>24</v>
      </c>
      <c r="L36" s="11"/>
    </row>
    <row r="37" ht="20" customHeight="1" spans="1:12">
      <c r="A37" s="66" t="s">
        <v>65</v>
      </c>
      <c r="B37" s="16" t="s">
        <v>42</v>
      </c>
      <c r="C37" s="16" t="s">
        <v>52</v>
      </c>
      <c r="D37" s="11">
        <v>1</v>
      </c>
      <c r="E37" s="19">
        <f>VLOOKUP(A37,[1]Sheet1!$C$3:$F$3600,4,0)</f>
        <v>74</v>
      </c>
      <c r="F37" s="12">
        <f t="shared" si="0"/>
        <v>14.8</v>
      </c>
      <c r="G37" s="12">
        <f>VLOOKUP(A37,[6]Sheet1!$D$4:$G$28,4,0)</f>
        <v>79.67</v>
      </c>
      <c r="H37" s="12">
        <f t="shared" si="1"/>
        <v>63.736</v>
      </c>
      <c r="I37" s="12">
        <f t="shared" si="2"/>
        <v>78.536</v>
      </c>
      <c r="J37" s="11">
        <v>14</v>
      </c>
      <c r="K37" s="11" t="s">
        <v>24</v>
      </c>
      <c r="L37" s="11"/>
    </row>
    <row r="38" ht="20" customHeight="1" spans="1:12">
      <c r="A38" s="66" t="s">
        <v>66</v>
      </c>
      <c r="B38" s="16" t="s">
        <v>42</v>
      </c>
      <c r="C38" s="16" t="s">
        <v>52</v>
      </c>
      <c r="D38" s="11">
        <v>1</v>
      </c>
      <c r="E38" s="19">
        <f>VLOOKUP(A38,[1]Sheet1!$C$3:$F$3600,4,0)</f>
        <v>68</v>
      </c>
      <c r="F38" s="12">
        <f t="shared" si="0"/>
        <v>13.6</v>
      </c>
      <c r="G38" s="12">
        <f>VLOOKUP(A38,[6]Sheet1!$D$4:$G$28,4,0)</f>
        <v>80</v>
      </c>
      <c r="H38" s="12">
        <f t="shared" si="1"/>
        <v>64</v>
      </c>
      <c r="I38" s="12">
        <f t="shared" si="2"/>
        <v>77.6</v>
      </c>
      <c r="J38" s="11">
        <v>15</v>
      </c>
      <c r="K38" s="11" t="s">
        <v>24</v>
      </c>
      <c r="L38" s="11"/>
    </row>
    <row r="39" ht="20" customHeight="1" spans="1:12">
      <c r="A39" s="68" t="s">
        <v>67</v>
      </c>
      <c r="B39" s="23" t="s">
        <v>42</v>
      </c>
      <c r="C39" s="16" t="s">
        <v>52</v>
      </c>
      <c r="D39" s="11">
        <v>1</v>
      </c>
      <c r="E39" s="19">
        <f>VLOOKUP(A39,[1]Sheet1!$C$3:$F$3600,4,0)</f>
        <v>68</v>
      </c>
      <c r="F39" s="12">
        <f t="shared" si="0"/>
        <v>13.6</v>
      </c>
      <c r="G39" s="12">
        <f>VLOOKUP(A39,[6]Sheet1!$D$4:$G$28,4,0)</f>
        <v>74.33</v>
      </c>
      <c r="H39" s="12">
        <f t="shared" si="1"/>
        <v>59.464</v>
      </c>
      <c r="I39" s="12">
        <f t="shared" si="2"/>
        <v>73.064</v>
      </c>
      <c r="J39" s="11">
        <v>16</v>
      </c>
      <c r="K39" s="11" t="s">
        <v>24</v>
      </c>
      <c r="L39" s="11"/>
    </row>
    <row r="40" ht="20" customHeight="1" spans="1:12">
      <c r="A40" s="66" t="s">
        <v>68</v>
      </c>
      <c r="B40" s="16" t="s">
        <v>42</v>
      </c>
      <c r="C40" s="16" t="s">
        <v>52</v>
      </c>
      <c r="D40" s="11">
        <v>1</v>
      </c>
      <c r="E40" s="19">
        <f>VLOOKUP(A40,[1]Sheet1!$C$3:$F$3600,4,0)</f>
        <v>71</v>
      </c>
      <c r="F40" s="12">
        <f t="shared" si="0"/>
        <v>14.2</v>
      </c>
      <c r="G40" s="12" t="str">
        <f>VLOOKUP(A40,[6]Sheet1!$D$4:$G$28,4,0)</f>
        <v>缺考</v>
      </c>
      <c r="H40" s="12" t="s">
        <v>23</v>
      </c>
      <c r="I40" s="12">
        <v>14.2</v>
      </c>
      <c r="J40" s="11">
        <v>17</v>
      </c>
      <c r="K40" s="11" t="s">
        <v>24</v>
      </c>
      <c r="L40" s="11"/>
    </row>
    <row r="41" ht="20" customHeight="1" spans="1:12">
      <c r="A41" s="66" t="s">
        <v>69</v>
      </c>
      <c r="B41" s="16" t="s">
        <v>42</v>
      </c>
      <c r="C41" s="16" t="s">
        <v>52</v>
      </c>
      <c r="D41" s="11">
        <v>1</v>
      </c>
      <c r="E41" s="19"/>
      <c r="F41" s="12"/>
      <c r="G41" s="12"/>
      <c r="H41" s="12"/>
      <c r="I41" s="12"/>
      <c r="J41" s="11" t="s">
        <v>23</v>
      </c>
      <c r="K41" s="11" t="s">
        <v>24</v>
      </c>
      <c r="L41" s="11"/>
    </row>
    <row r="42" ht="20" customHeight="1" spans="1:12">
      <c r="A42" s="66" t="s">
        <v>70</v>
      </c>
      <c r="B42" s="16" t="s">
        <v>42</v>
      </c>
      <c r="C42" s="16" t="s">
        <v>52</v>
      </c>
      <c r="D42" s="11">
        <v>1</v>
      </c>
      <c r="E42" s="19"/>
      <c r="F42" s="12"/>
      <c r="G42" s="12"/>
      <c r="H42" s="12"/>
      <c r="I42" s="12"/>
      <c r="J42" s="11" t="s">
        <v>23</v>
      </c>
      <c r="K42" s="11" t="s">
        <v>24</v>
      </c>
      <c r="L42" s="11"/>
    </row>
    <row r="43" ht="20" customHeight="1" spans="1:12">
      <c r="A43" s="66" t="s">
        <v>71</v>
      </c>
      <c r="B43" s="16" t="s">
        <v>42</v>
      </c>
      <c r="C43" s="16" t="s">
        <v>52</v>
      </c>
      <c r="D43" s="11">
        <v>1</v>
      </c>
      <c r="E43" s="19"/>
      <c r="F43" s="12"/>
      <c r="G43" s="12"/>
      <c r="H43" s="12"/>
      <c r="I43" s="12"/>
      <c r="J43" s="11" t="s">
        <v>23</v>
      </c>
      <c r="K43" s="11" t="s">
        <v>24</v>
      </c>
      <c r="L43" s="11"/>
    </row>
    <row r="44" ht="20" customHeight="1" spans="1:12">
      <c r="A44" s="24" t="s">
        <v>72</v>
      </c>
      <c r="B44" s="14" t="s">
        <v>73</v>
      </c>
      <c r="C44" s="25" t="s">
        <v>74</v>
      </c>
      <c r="D44" s="11">
        <v>1</v>
      </c>
      <c r="E44" s="19">
        <f>VLOOKUP(A44,[1]Sheet1!$C$3:$F$3600,4,0)</f>
        <v>70</v>
      </c>
      <c r="F44" s="12">
        <f>E44*0.2</f>
        <v>14</v>
      </c>
      <c r="G44" s="12">
        <f>VLOOKUP(A44,[2]Sheet1!$D$4:$G$31,4,0)</f>
        <v>82</v>
      </c>
      <c r="H44" s="12">
        <f>G44*0.8</f>
        <v>65.6</v>
      </c>
      <c r="I44" s="12">
        <f>F44+H44</f>
        <v>79.6</v>
      </c>
      <c r="J44" s="11">
        <v>1</v>
      </c>
      <c r="K44" s="11" t="s">
        <v>19</v>
      </c>
      <c r="L44" s="11"/>
    </row>
    <row r="45" ht="20" customHeight="1" spans="1:12">
      <c r="A45" s="24" t="s">
        <v>75</v>
      </c>
      <c r="B45" s="14" t="s">
        <v>73</v>
      </c>
      <c r="C45" s="25" t="s">
        <v>74</v>
      </c>
      <c r="D45" s="11">
        <v>1</v>
      </c>
      <c r="E45" s="19">
        <f>VLOOKUP(A45,[1]Sheet1!$C$3:$F$3600,4,0)</f>
        <v>73</v>
      </c>
      <c r="F45" s="12">
        <f>E45*0.2</f>
        <v>14.6</v>
      </c>
      <c r="G45" s="12">
        <f>VLOOKUP(A45,[2]Sheet1!$D$4:$G$31,4,0)</f>
        <v>79.67</v>
      </c>
      <c r="H45" s="12">
        <f>G45*0.8</f>
        <v>63.736</v>
      </c>
      <c r="I45" s="12">
        <f>F45+H45</f>
        <v>78.336</v>
      </c>
      <c r="J45" s="11">
        <v>2</v>
      </c>
      <c r="K45" s="11" t="s">
        <v>24</v>
      </c>
      <c r="L45" s="11"/>
    </row>
    <row r="46" ht="20" customHeight="1" spans="1:12">
      <c r="A46" s="24" t="s">
        <v>76</v>
      </c>
      <c r="B46" s="14" t="s">
        <v>73</v>
      </c>
      <c r="C46" s="25" t="s">
        <v>74</v>
      </c>
      <c r="D46" s="11">
        <v>1</v>
      </c>
      <c r="E46" s="19">
        <f>VLOOKUP(A46,[1]Sheet1!$C$3:$F$3600,4,0)</f>
        <v>70</v>
      </c>
      <c r="F46" s="12">
        <f>E46*0.2</f>
        <v>14</v>
      </c>
      <c r="G46" s="12">
        <f>VLOOKUP(A46,[2]Sheet1!$D$4:$G$31,4,0)</f>
        <v>79.67</v>
      </c>
      <c r="H46" s="12">
        <f>G46*0.8</f>
        <v>63.736</v>
      </c>
      <c r="I46" s="12">
        <f>F46+H46</f>
        <v>77.736</v>
      </c>
      <c r="J46" s="11">
        <v>3</v>
      </c>
      <c r="K46" s="11" t="s">
        <v>24</v>
      </c>
      <c r="L46" s="11"/>
    </row>
    <row r="47" ht="20" customHeight="1" spans="1:12">
      <c r="A47" s="24" t="s">
        <v>77</v>
      </c>
      <c r="B47" s="14" t="s">
        <v>73</v>
      </c>
      <c r="C47" s="25" t="s">
        <v>78</v>
      </c>
      <c r="D47" s="11">
        <v>1</v>
      </c>
      <c r="E47" s="19">
        <f>VLOOKUP(A47,[1]Sheet1!$C$3:$F$3600,4,0)</f>
        <v>79</v>
      </c>
      <c r="F47" s="12">
        <f>E47*0.2</f>
        <v>15.8</v>
      </c>
      <c r="G47" s="12">
        <f>VLOOKUP(A47,[2]Sheet1!$D$4:$G$31,4,0)</f>
        <v>81.33</v>
      </c>
      <c r="H47" s="12">
        <f>G47*0.8</f>
        <v>65.064</v>
      </c>
      <c r="I47" s="12">
        <f>F47+H47</f>
        <v>80.864</v>
      </c>
      <c r="J47" s="11">
        <v>1</v>
      </c>
      <c r="K47" s="11" t="s">
        <v>19</v>
      </c>
      <c r="L47" s="11"/>
    </row>
    <row r="48" ht="20" customHeight="1" spans="1:12">
      <c r="A48" s="24" t="s">
        <v>79</v>
      </c>
      <c r="B48" s="14" t="s">
        <v>73</v>
      </c>
      <c r="C48" s="25" t="s">
        <v>78</v>
      </c>
      <c r="D48" s="11">
        <v>1</v>
      </c>
      <c r="E48" s="19">
        <f>VLOOKUP(A48,[1]Sheet1!$C$3:$F$3600,4,0)</f>
        <v>72</v>
      </c>
      <c r="F48" s="12">
        <f>E48*0.2</f>
        <v>14.4</v>
      </c>
      <c r="G48" s="12">
        <f>VLOOKUP(A48,[2]Sheet1!$D$4:$G$31,4,0)</f>
        <v>82.33</v>
      </c>
      <c r="H48" s="12">
        <f>G48*0.8</f>
        <v>65.864</v>
      </c>
      <c r="I48" s="12">
        <f>F48+H48</f>
        <v>80.264</v>
      </c>
      <c r="J48" s="11">
        <v>2</v>
      </c>
      <c r="K48" s="11" t="s">
        <v>24</v>
      </c>
      <c r="L48" s="11"/>
    </row>
    <row r="49" ht="20" customHeight="1" spans="1:12">
      <c r="A49" s="24" t="s">
        <v>80</v>
      </c>
      <c r="B49" s="14" t="s">
        <v>73</v>
      </c>
      <c r="C49" s="25" t="s">
        <v>78</v>
      </c>
      <c r="D49" s="11">
        <v>1</v>
      </c>
      <c r="E49" s="19"/>
      <c r="F49" s="12"/>
      <c r="G49" s="12"/>
      <c r="H49" s="12"/>
      <c r="I49" s="12"/>
      <c r="J49" s="19" t="s">
        <v>23</v>
      </c>
      <c r="K49" s="11" t="s">
        <v>24</v>
      </c>
      <c r="L49" s="11"/>
    </row>
    <row r="50" ht="20" customHeight="1" spans="1:12">
      <c r="A50" s="24" t="s">
        <v>81</v>
      </c>
      <c r="B50" s="14" t="s">
        <v>73</v>
      </c>
      <c r="C50" s="25" t="s">
        <v>82</v>
      </c>
      <c r="D50" s="11">
        <v>1</v>
      </c>
      <c r="E50" s="19">
        <f>VLOOKUP(A50,[1]Sheet1!$C$3:$F$3600,4,0)</f>
        <v>86</v>
      </c>
      <c r="F50" s="12">
        <f t="shared" ref="F50:F70" si="3">E50*0.2</f>
        <v>17.2</v>
      </c>
      <c r="G50" s="12">
        <f>VLOOKUP(A50,[2]Sheet1!$D$4:$G$31,4,0)</f>
        <v>82.67</v>
      </c>
      <c r="H50" s="12">
        <f t="shared" ref="H50:H71" si="4">G50*0.8</f>
        <v>66.136</v>
      </c>
      <c r="I50" s="12">
        <f t="shared" ref="I50:I71" si="5">F50+H50</f>
        <v>83.336</v>
      </c>
      <c r="J50" s="11">
        <v>1</v>
      </c>
      <c r="K50" s="11" t="s">
        <v>19</v>
      </c>
      <c r="L50" s="11"/>
    </row>
    <row r="51" ht="20" customHeight="1" spans="1:12">
      <c r="A51" s="24" t="s">
        <v>83</v>
      </c>
      <c r="B51" s="14" t="s">
        <v>73</v>
      </c>
      <c r="C51" s="25" t="s">
        <v>82</v>
      </c>
      <c r="D51" s="11">
        <v>1</v>
      </c>
      <c r="E51" s="19">
        <f>VLOOKUP(A51,[1]Sheet1!$C$3:$F$3600,4,0)</f>
        <v>78</v>
      </c>
      <c r="F51" s="12">
        <f t="shared" si="3"/>
        <v>15.6</v>
      </c>
      <c r="G51" s="12">
        <f>VLOOKUP(A51,[2]Sheet1!$D$4:$G$31,4,0)</f>
        <v>81.33</v>
      </c>
      <c r="H51" s="12">
        <f t="shared" si="4"/>
        <v>65.064</v>
      </c>
      <c r="I51" s="12">
        <f t="shared" si="5"/>
        <v>80.664</v>
      </c>
      <c r="J51" s="11">
        <v>2</v>
      </c>
      <c r="K51" s="11" t="s">
        <v>24</v>
      </c>
      <c r="L51" s="11"/>
    </row>
    <row r="52" ht="20" customHeight="1" spans="1:12">
      <c r="A52" s="24" t="s">
        <v>84</v>
      </c>
      <c r="B52" s="14" t="s">
        <v>73</v>
      </c>
      <c r="C52" s="25" t="s">
        <v>82</v>
      </c>
      <c r="D52" s="11">
        <v>1</v>
      </c>
      <c r="E52" s="19">
        <f>VLOOKUP(A52,[1]Sheet1!$C$3:$F$3600,4,0)</f>
        <v>68</v>
      </c>
      <c r="F52" s="12">
        <f t="shared" si="3"/>
        <v>13.6</v>
      </c>
      <c r="G52" s="12">
        <f>VLOOKUP(A52,[2]Sheet1!$D$4:$G$31,4,0)</f>
        <v>79.67</v>
      </c>
      <c r="H52" s="12">
        <f t="shared" si="4"/>
        <v>63.736</v>
      </c>
      <c r="I52" s="12">
        <f t="shared" si="5"/>
        <v>77.336</v>
      </c>
      <c r="J52" s="11">
        <v>3</v>
      </c>
      <c r="K52" s="11" t="s">
        <v>24</v>
      </c>
      <c r="L52" s="11"/>
    </row>
    <row r="53" ht="20" customHeight="1" spans="1:12">
      <c r="A53" s="24" t="s">
        <v>85</v>
      </c>
      <c r="B53" s="14" t="s">
        <v>73</v>
      </c>
      <c r="C53" s="25" t="s">
        <v>86</v>
      </c>
      <c r="D53" s="11">
        <v>1</v>
      </c>
      <c r="E53" s="19">
        <f>VLOOKUP(A53,[1]Sheet1!$C$3:$F$3600,4,0)</f>
        <v>73</v>
      </c>
      <c r="F53" s="12">
        <f t="shared" si="3"/>
        <v>14.6</v>
      </c>
      <c r="G53" s="12">
        <f>VLOOKUP(A53,[2]Sheet1!$D$4:$G$31,4,0)</f>
        <v>78</v>
      </c>
      <c r="H53" s="12">
        <f t="shared" si="4"/>
        <v>62.4</v>
      </c>
      <c r="I53" s="12">
        <f t="shared" si="5"/>
        <v>77</v>
      </c>
      <c r="J53" s="11">
        <v>1</v>
      </c>
      <c r="K53" s="11" t="s">
        <v>19</v>
      </c>
      <c r="L53" s="11"/>
    </row>
    <row r="54" ht="20" customHeight="1" spans="1:12">
      <c r="A54" s="24" t="s">
        <v>87</v>
      </c>
      <c r="B54" s="14" t="s">
        <v>73</v>
      </c>
      <c r="C54" s="25" t="s">
        <v>88</v>
      </c>
      <c r="D54" s="11">
        <v>1</v>
      </c>
      <c r="E54" s="19">
        <f>VLOOKUP(A54,[1]Sheet1!$C$3:$F$3600,4,0)</f>
        <v>80</v>
      </c>
      <c r="F54" s="12">
        <f t="shared" si="3"/>
        <v>16</v>
      </c>
      <c r="G54" s="12">
        <f>VLOOKUP(A54,[2]Sheet1!$D$4:$G$31,4,0)</f>
        <v>83</v>
      </c>
      <c r="H54" s="12">
        <f t="shared" si="4"/>
        <v>66.4</v>
      </c>
      <c r="I54" s="12">
        <f t="shared" si="5"/>
        <v>82.4</v>
      </c>
      <c r="J54" s="11">
        <v>1</v>
      </c>
      <c r="K54" s="11" t="s">
        <v>19</v>
      </c>
      <c r="L54" s="11"/>
    </row>
    <row r="55" ht="20" customHeight="1" spans="1:12">
      <c r="A55" s="24" t="s">
        <v>89</v>
      </c>
      <c r="B55" s="14" t="s">
        <v>73</v>
      </c>
      <c r="C55" s="25" t="s">
        <v>88</v>
      </c>
      <c r="D55" s="11">
        <v>1</v>
      </c>
      <c r="E55" s="19">
        <f>VLOOKUP(A55,[1]Sheet1!$C$3:$F$3600,4,0)</f>
        <v>75</v>
      </c>
      <c r="F55" s="12">
        <f t="shared" si="3"/>
        <v>15</v>
      </c>
      <c r="G55" s="12">
        <f>VLOOKUP(A55,[2]Sheet1!$D$4:$G$31,4,0)</f>
        <v>81.33</v>
      </c>
      <c r="H55" s="12">
        <f t="shared" si="4"/>
        <v>65.064</v>
      </c>
      <c r="I55" s="12">
        <f t="shared" si="5"/>
        <v>80.064</v>
      </c>
      <c r="J55" s="11">
        <v>2</v>
      </c>
      <c r="K55" s="11" t="s">
        <v>24</v>
      </c>
      <c r="L55" s="11"/>
    </row>
    <row r="56" ht="20" customHeight="1" spans="1:12">
      <c r="A56" s="24" t="s">
        <v>90</v>
      </c>
      <c r="B56" s="14" t="s">
        <v>73</v>
      </c>
      <c r="C56" s="25" t="s">
        <v>88</v>
      </c>
      <c r="D56" s="11">
        <v>1</v>
      </c>
      <c r="E56" s="19">
        <f>VLOOKUP(A56,[1]Sheet1!$C$3:$F$3600,4,0)</f>
        <v>73</v>
      </c>
      <c r="F56" s="12">
        <f t="shared" si="3"/>
        <v>14.6</v>
      </c>
      <c r="G56" s="12">
        <f>VLOOKUP(A56,[2]Sheet1!$D$4:$G$31,4,0)</f>
        <v>77.33</v>
      </c>
      <c r="H56" s="12">
        <f t="shared" si="4"/>
        <v>61.864</v>
      </c>
      <c r="I56" s="12">
        <f t="shared" si="5"/>
        <v>76.464</v>
      </c>
      <c r="J56" s="11">
        <v>3</v>
      </c>
      <c r="K56" s="11" t="s">
        <v>24</v>
      </c>
      <c r="L56" s="11"/>
    </row>
    <row r="57" ht="20" customHeight="1" spans="1:12">
      <c r="A57" s="24" t="s">
        <v>91</v>
      </c>
      <c r="B57" s="14" t="s">
        <v>73</v>
      </c>
      <c r="C57" s="26" t="s">
        <v>92</v>
      </c>
      <c r="D57" s="11">
        <v>1</v>
      </c>
      <c r="E57" s="19">
        <f>VLOOKUP(A57,[1]Sheet1!$C$3:$F$3600,4,0)</f>
        <v>76</v>
      </c>
      <c r="F57" s="12">
        <f t="shared" si="3"/>
        <v>15.2</v>
      </c>
      <c r="G57" s="12">
        <f>VLOOKUP(A57,[2]Sheet1!$D$4:$G$31,4,0)</f>
        <v>84.33</v>
      </c>
      <c r="H57" s="12">
        <f t="shared" si="4"/>
        <v>67.464</v>
      </c>
      <c r="I57" s="12">
        <f t="shared" si="5"/>
        <v>82.664</v>
      </c>
      <c r="J57" s="11">
        <v>1</v>
      </c>
      <c r="K57" s="11" t="s">
        <v>19</v>
      </c>
      <c r="L57" s="11"/>
    </row>
    <row r="58" ht="20" customHeight="1" spans="1:12">
      <c r="A58" s="24" t="s">
        <v>93</v>
      </c>
      <c r="B58" s="14" t="s">
        <v>73</v>
      </c>
      <c r="C58" s="26" t="s">
        <v>92</v>
      </c>
      <c r="D58" s="11">
        <v>1</v>
      </c>
      <c r="E58" s="19">
        <f>VLOOKUP(A58,[1]Sheet1!$C$3:$F$3600,4,0)</f>
        <v>83</v>
      </c>
      <c r="F58" s="12">
        <f t="shared" si="3"/>
        <v>16.6</v>
      </c>
      <c r="G58" s="12">
        <f>VLOOKUP(A58,[2]Sheet1!$D$4:$G$31,4,0)</f>
        <v>80</v>
      </c>
      <c r="H58" s="12">
        <f t="shared" si="4"/>
        <v>64</v>
      </c>
      <c r="I58" s="12">
        <f t="shared" si="5"/>
        <v>80.6</v>
      </c>
      <c r="J58" s="11">
        <v>2</v>
      </c>
      <c r="K58" s="11" t="s">
        <v>24</v>
      </c>
      <c r="L58" s="11"/>
    </row>
    <row r="59" ht="20" customHeight="1" spans="1:12">
      <c r="A59" s="24" t="s">
        <v>94</v>
      </c>
      <c r="B59" s="14" t="s">
        <v>73</v>
      </c>
      <c r="C59" s="26" t="s">
        <v>92</v>
      </c>
      <c r="D59" s="11">
        <v>1</v>
      </c>
      <c r="E59" s="19">
        <f>VLOOKUP(A59,[1]Sheet1!$C$3:$F$3600,4,0)</f>
        <v>84</v>
      </c>
      <c r="F59" s="12">
        <f t="shared" si="3"/>
        <v>16.8</v>
      </c>
      <c r="G59" s="12">
        <f>VLOOKUP(A59,[2]Sheet1!$D$4:$G$31,4,0)</f>
        <v>79.67</v>
      </c>
      <c r="H59" s="12">
        <f t="shared" si="4"/>
        <v>63.736</v>
      </c>
      <c r="I59" s="12">
        <f t="shared" si="5"/>
        <v>80.536</v>
      </c>
      <c r="J59" s="11">
        <v>3</v>
      </c>
      <c r="K59" s="11" t="s">
        <v>24</v>
      </c>
      <c r="L59" s="11"/>
    </row>
    <row r="60" ht="20" customHeight="1" spans="1:12">
      <c r="A60" s="24" t="s">
        <v>95</v>
      </c>
      <c r="B60" s="14" t="s">
        <v>73</v>
      </c>
      <c r="C60" s="26" t="s">
        <v>92</v>
      </c>
      <c r="D60" s="11">
        <v>1</v>
      </c>
      <c r="E60" s="19">
        <f>VLOOKUP(A60,[1]Sheet1!$C$3:$F$3600,4,0)</f>
        <v>83</v>
      </c>
      <c r="F60" s="12">
        <f t="shared" si="3"/>
        <v>16.6</v>
      </c>
      <c r="G60" s="12">
        <f>VLOOKUP(A60,[2]Sheet1!$D$4:$G$31,4,0)</f>
        <v>79.67</v>
      </c>
      <c r="H60" s="12">
        <f t="shared" si="4"/>
        <v>63.736</v>
      </c>
      <c r="I60" s="12">
        <f t="shared" si="5"/>
        <v>80.336</v>
      </c>
      <c r="J60" s="11">
        <v>4</v>
      </c>
      <c r="K60" s="11" t="s">
        <v>24</v>
      </c>
      <c r="L60" s="11"/>
    </row>
    <row r="61" ht="20" customHeight="1" spans="1:12">
      <c r="A61" s="24" t="s">
        <v>96</v>
      </c>
      <c r="B61" s="14" t="s">
        <v>73</v>
      </c>
      <c r="C61" s="26" t="s">
        <v>92</v>
      </c>
      <c r="D61" s="11">
        <v>1</v>
      </c>
      <c r="E61" s="19">
        <f>VLOOKUP(A61,[1]Sheet1!$C$3:$F$3600,4,0)</f>
        <v>72</v>
      </c>
      <c r="F61" s="12">
        <f t="shared" si="3"/>
        <v>14.4</v>
      </c>
      <c r="G61" s="12">
        <f>VLOOKUP(A61,[2]Sheet1!$D$4:$G$31,4,0)</f>
        <v>82</v>
      </c>
      <c r="H61" s="12">
        <f t="shared" si="4"/>
        <v>65.6</v>
      </c>
      <c r="I61" s="12">
        <f t="shared" si="5"/>
        <v>80</v>
      </c>
      <c r="J61" s="11">
        <v>5</v>
      </c>
      <c r="K61" s="11" t="s">
        <v>24</v>
      </c>
      <c r="L61" s="11"/>
    </row>
    <row r="62" ht="20" customHeight="1" spans="1:12">
      <c r="A62" s="24" t="s">
        <v>97</v>
      </c>
      <c r="B62" s="14" t="s">
        <v>73</v>
      </c>
      <c r="C62" s="26" t="s">
        <v>92</v>
      </c>
      <c r="D62" s="11">
        <v>1</v>
      </c>
      <c r="E62" s="19">
        <f>VLOOKUP(A62,[1]Sheet1!$C$3:$F$3600,4,0)</f>
        <v>81</v>
      </c>
      <c r="F62" s="12">
        <f t="shared" si="3"/>
        <v>16.2</v>
      </c>
      <c r="G62" s="12">
        <f>VLOOKUP(A62,[2]Sheet1!$D$4:$G$31,4,0)</f>
        <v>79.67</v>
      </c>
      <c r="H62" s="12">
        <f t="shared" si="4"/>
        <v>63.736</v>
      </c>
      <c r="I62" s="12">
        <f t="shared" si="5"/>
        <v>79.936</v>
      </c>
      <c r="J62" s="11">
        <v>6</v>
      </c>
      <c r="K62" s="11" t="s">
        <v>24</v>
      </c>
      <c r="L62" s="11"/>
    </row>
    <row r="63" ht="20" customHeight="1" spans="1:12">
      <c r="A63" s="24" t="s">
        <v>98</v>
      </c>
      <c r="B63" s="14" t="s">
        <v>73</v>
      </c>
      <c r="C63" s="26" t="s">
        <v>92</v>
      </c>
      <c r="D63" s="11">
        <v>1</v>
      </c>
      <c r="E63" s="19">
        <f>VLOOKUP(A63,[1]Sheet1!$C$3:$F$3600,4,0)</f>
        <v>75</v>
      </c>
      <c r="F63" s="12">
        <f t="shared" si="3"/>
        <v>15</v>
      </c>
      <c r="G63" s="12">
        <f>VLOOKUP(A63,[2]Sheet1!$D$4:$G$31,4,0)</f>
        <v>81</v>
      </c>
      <c r="H63" s="12">
        <f t="shared" si="4"/>
        <v>64.8</v>
      </c>
      <c r="I63" s="12">
        <f t="shared" si="5"/>
        <v>79.8</v>
      </c>
      <c r="J63" s="11">
        <v>7</v>
      </c>
      <c r="K63" s="11" t="s">
        <v>24</v>
      </c>
      <c r="L63" s="11"/>
    </row>
    <row r="64" ht="20" customHeight="1" spans="1:12">
      <c r="A64" s="24" t="s">
        <v>99</v>
      </c>
      <c r="B64" s="14" t="s">
        <v>73</v>
      </c>
      <c r="C64" s="26" t="s">
        <v>92</v>
      </c>
      <c r="D64" s="11">
        <v>1</v>
      </c>
      <c r="E64" s="19">
        <f>VLOOKUP(A64,[1]Sheet1!$C$3:$F$3600,4,0)</f>
        <v>82</v>
      </c>
      <c r="F64" s="12">
        <f t="shared" si="3"/>
        <v>16.4</v>
      </c>
      <c r="G64" s="12">
        <f>VLOOKUP(A64,[2]Sheet1!$D$4:$G$31,4,0)</f>
        <v>78.67</v>
      </c>
      <c r="H64" s="12">
        <f t="shared" si="4"/>
        <v>62.936</v>
      </c>
      <c r="I64" s="12">
        <f t="shared" si="5"/>
        <v>79.336</v>
      </c>
      <c r="J64" s="11">
        <v>8</v>
      </c>
      <c r="K64" s="11" t="s">
        <v>24</v>
      </c>
      <c r="L64" s="11"/>
    </row>
    <row r="65" ht="20" customHeight="1" spans="1:12">
      <c r="A65" s="24" t="s">
        <v>100</v>
      </c>
      <c r="B65" s="14" t="s">
        <v>73</v>
      </c>
      <c r="C65" s="26" t="s">
        <v>92</v>
      </c>
      <c r="D65" s="11">
        <v>1</v>
      </c>
      <c r="E65" s="19">
        <f>VLOOKUP(A65,[1]Sheet1!$C$3:$F$3600,4,0)</f>
        <v>74</v>
      </c>
      <c r="F65" s="12">
        <f t="shared" si="3"/>
        <v>14.8</v>
      </c>
      <c r="G65" s="12">
        <f>VLOOKUP(A65,[2]Sheet1!$D$4:$G$31,4,0)</f>
        <v>80</v>
      </c>
      <c r="H65" s="12">
        <f t="shared" si="4"/>
        <v>64</v>
      </c>
      <c r="I65" s="12">
        <f t="shared" si="5"/>
        <v>78.8</v>
      </c>
      <c r="J65" s="11">
        <v>9</v>
      </c>
      <c r="K65" s="11" t="s">
        <v>24</v>
      </c>
      <c r="L65" s="11"/>
    </row>
    <row r="66" ht="20" customHeight="1" spans="1:12">
      <c r="A66" s="24" t="s">
        <v>101</v>
      </c>
      <c r="B66" s="14" t="s">
        <v>73</v>
      </c>
      <c r="C66" s="26" t="s">
        <v>92</v>
      </c>
      <c r="D66" s="11">
        <v>1</v>
      </c>
      <c r="E66" s="19">
        <f>VLOOKUP(A66,[1]Sheet1!$C$3:$F$3600,4,0)</f>
        <v>71</v>
      </c>
      <c r="F66" s="12">
        <f t="shared" si="3"/>
        <v>14.2</v>
      </c>
      <c r="G66" s="12">
        <f>VLOOKUP(A66,[2]Sheet1!$D$4:$G$31,4,0)</f>
        <v>78.67</v>
      </c>
      <c r="H66" s="12">
        <f t="shared" si="4"/>
        <v>62.936</v>
      </c>
      <c r="I66" s="12">
        <f t="shared" si="5"/>
        <v>77.136</v>
      </c>
      <c r="J66" s="11">
        <v>10</v>
      </c>
      <c r="K66" s="11" t="s">
        <v>24</v>
      </c>
      <c r="L66" s="11"/>
    </row>
    <row r="67" ht="20" customHeight="1" spans="1:12">
      <c r="A67" s="24" t="s">
        <v>102</v>
      </c>
      <c r="B67" s="14" t="s">
        <v>73</v>
      </c>
      <c r="C67" s="26" t="s">
        <v>92</v>
      </c>
      <c r="D67" s="11">
        <v>1</v>
      </c>
      <c r="E67" s="19">
        <f>VLOOKUP(A67,[1]Sheet1!$C$3:$F$3600,4,0)</f>
        <v>67</v>
      </c>
      <c r="F67" s="12">
        <f t="shared" si="3"/>
        <v>13.4</v>
      </c>
      <c r="G67" s="12">
        <f>VLOOKUP(A67,[2]Sheet1!$D$4:$G$31,4,0)</f>
        <v>79.33</v>
      </c>
      <c r="H67" s="12">
        <f t="shared" si="4"/>
        <v>63.464</v>
      </c>
      <c r="I67" s="12">
        <f t="shared" si="5"/>
        <v>76.864</v>
      </c>
      <c r="J67" s="11">
        <v>11</v>
      </c>
      <c r="K67" s="11" t="s">
        <v>24</v>
      </c>
      <c r="L67" s="11"/>
    </row>
    <row r="68" ht="20" customHeight="1" spans="1:12">
      <c r="A68" s="24" t="s">
        <v>103</v>
      </c>
      <c r="B68" s="14" t="s">
        <v>73</v>
      </c>
      <c r="C68" s="26" t="s">
        <v>92</v>
      </c>
      <c r="D68" s="11">
        <v>1</v>
      </c>
      <c r="E68" s="19">
        <f>VLOOKUP(A68,[1]Sheet1!$C$3:$F$3600,4,0)</f>
        <v>67</v>
      </c>
      <c r="F68" s="12">
        <f t="shared" si="3"/>
        <v>13.4</v>
      </c>
      <c r="G68" s="12">
        <f>VLOOKUP(A68,[2]Sheet1!$D$4:$G$31,4,0)</f>
        <v>79.33</v>
      </c>
      <c r="H68" s="12">
        <f t="shared" si="4"/>
        <v>63.464</v>
      </c>
      <c r="I68" s="12">
        <f t="shared" si="5"/>
        <v>76.864</v>
      </c>
      <c r="J68" s="11">
        <v>11</v>
      </c>
      <c r="K68" s="11" t="s">
        <v>24</v>
      </c>
      <c r="L68" s="11"/>
    </row>
    <row r="69" ht="20" customHeight="1" spans="1:12">
      <c r="A69" s="24" t="s">
        <v>104</v>
      </c>
      <c r="B69" s="14" t="s">
        <v>73</v>
      </c>
      <c r="C69" s="26" t="s">
        <v>92</v>
      </c>
      <c r="D69" s="11">
        <v>1</v>
      </c>
      <c r="E69" s="19">
        <f>VLOOKUP(A69,[1]Sheet1!$C$3:$F$3600,4,0)</f>
        <v>65</v>
      </c>
      <c r="F69" s="12">
        <f t="shared" si="3"/>
        <v>13</v>
      </c>
      <c r="G69" s="12">
        <f>VLOOKUP(A69,[2]Sheet1!$D$4:$G$31,4,0)</f>
        <v>79.33</v>
      </c>
      <c r="H69" s="12">
        <f t="shared" si="4"/>
        <v>63.464</v>
      </c>
      <c r="I69" s="12">
        <f t="shared" si="5"/>
        <v>76.464</v>
      </c>
      <c r="J69" s="11">
        <v>13</v>
      </c>
      <c r="K69" s="11" t="s">
        <v>24</v>
      </c>
      <c r="L69" s="11"/>
    </row>
    <row r="70" ht="20" customHeight="1" spans="1:12">
      <c r="A70" s="24" t="s">
        <v>105</v>
      </c>
      <c r="B70" s="14" t="s">
        <v>73</v>
      </c>
      <c r="C70" s="26" t="s">
        <v>92</v>
      </c>
      <c r="D70" s="11">
        <v>1</v>
      </c>
      <c r="E70" s="19">
        <f>VLOOKUP(A70,[1]Sheet1!$C$3:$F$3600,4,0)</f>
        <v>65</v>
      </c>
      <c r="F70" s="12">
        <f t="shared" si="3"/>
        <v>13</v>
      </c>
      <c r="G70" s="12">
        <f>VLOOKUP(A70,[2]Sheet1!$D$4:$G$31,4,0)</f>
        <v>79</v>
      </c>
      <c r="H70" s="12">
        <f t="shared" si="4"/>
        <v>63.2</v>
      </c>
      <c r="I70" s="12">
        <f t="shared" si="5"/>
        <v>76.2</v>
      </c>
      <c r="J70" s="11">
        <v>14</v>
      </c>
      <c r="K70" s="11" t="s">
        <v>24</v>
      </c>
      <c r="L70" s="11"/>
    </row>
    <row r="71" ht="20" customHeight="1" spans="1:12">
      <c r="A71" s="24" t="s">
        <v>106</v>
      </c>
      <c r="B71" s="14" t="s">
        <v>73</v>
      </c>
      <c r="C71" s="26" t="s">
        <v>92</v>
      </c>
      <c r="D71" s="11">
        <v>1</v>
      </c>
      <c r="E71" s="19"/>
      <c r="F71" s="12"/>
      <c r="G71" s="12"/>
      <c r="H71" s="12"/>
      <c r="I71" s="12"/>
      <c r="J71" s="19" t="s">
        <v>23</v>
      </c>
      <c r="K71" s="11" t="s">
        <v>24</v>
      </c>
      <c r="L71" s="11"/>
    </row>
    <row r="72" ht="20" customHeight="1" spans="1:12">
      <c r="A72" s="29" t="s">
        <v>107</v>
      </c>
      <c r="B72" s="30" t="s">
        <v>108</v>
      </c>
      <c r="C72" s="31" t="s">
        <v>109</v>
      </c>
      <c r="D72" s="11">
        <v>4</v>
      </c>
      <c r="E72" s="19"/>
      <c r="F72" s="12"/>
      <c r="G72" s="12"/>
      <c r="H72" s="12"/>
      <c r="I72" s="12"/>
      <c r="J72" s="11" t="s">
        <v>23</v>
      </c>
      <c r="K72" s="11" t="s">
        <v>24</v>
      </c>
      <c r="L72" s="11"/>
    </row>
    <row r="73" ht="20" customHeight="1" spans="1:12">
      <c r="A73" s="29" t="s">
        <v>110</v>
      </c>
      <c r="B73" s="30" t="s">
        <v>108</v>
      </c>
      <c r="C73" s="31" t="s">
        <v>111</v>
      </c>
      <c r="D73" s="11">
        <v>1</v>
      </c>
      <c r="E73" s="19">
        <f>VLOOKUP(A73,[1]Sheet1!$C$3:$F$3600,4,0)</f>
        <v>66</v>
      </c>
      <c r="F73" s="12">
        <f>E73*0.2</f>
        <v>13.2</v>
      </c>
      <c r="G73" s="12">
        <f>VLOOKUP(A73,[4]Sheet1!$D$4:$G$9,4,0)</f>
        <v>74.33</v>
      </c>
      <c r="H73" s="12">
        <f>G73*0.8</f>
        <v>59.464</v>
      </c>
      <c r="I73" s="12">
        <f>F73+H73</f>
        <v>72.664</v>
      </c>
      <c r="J73" s="11">
        <v>1</v>
      </c>
      <c r="K73" s="11" t="s">
        <v>19</v>
      </c>
      <c r="L73" s="11"/>
    </row>
    <row r="74" ht="20" customHeight="1" spans="1:12">
      <c r="A74" s="29" t="s">
        <v>112</v>
      </c>
      <c r="B74" s="30" t="s">
        <v>108</v>
      </c>
      <c r="C74" s="31" t="s">
        <v>113</v>
      </c>
      <c r="D74" s="11">
        <v>4</v>
      </c>
      <c r="E74" s="19">
        <f>VLOOKUP(A74,[1]Sheet1!$C$3:$F$3600,4,0)</f>
        <v>58</v>
      </c>
      <c r="F74" s="12">
        <f>E74*0.2</f>
        <v>11.6</v>
      </c>
      <c r="G74" s="12">
        <f>VLOOKUP(A74,[4]Sheet1!$D$4:$G$9,4,0)</f>
        <v>84.67</v>
      </c>
      <c r="H74" s="12">
        <f>G74*0.8</f>
        <v>67.736</v>
      </c>
      <c r="I74" s="12">
        <f>F74+H74</f>
        <v>79.336</v>
      </c>
      <c r="J74" s="11">
        <v>1</v>
      </c>
      <c r="K74" s="11" t="s">
        <v>19</v>
      </c>
      <c r="L74" s="11"/>
    </row>
    <row r="75" ht="20" customHeight="1" spans="1:12">
      <c r="A75" s="29" t="s">
        <v>114</v>
      </c>
      <c r="B75" s="30" t="s">
        <v>108</v>
      </c>
      <c r="C75" s="31" t="s">
        <v>115</v>
      </c>
      <c r="D75" s="11">
        <v>1</v>
      </c>
      <c r="E75" s="19">
        <f>VLOOKUP(A75,[1]Sheet1!$C$3:$F$3600,4,0)</f>
        <v>60</v>
      </c>
      <c r="F75" s="12">
        <f>E75*0.2</f>
        <v>12</v>
      </c>
      <c r="G75" s="12">
        <f>VLOOKUP(A75,[4]Sheet1!$D$4:$G$9,4,0)</f>
        <v>80.67</v>
      </c>
      <c r="H75" s="12">
        <f>G75*0.8</f>
        <v>64.536</v>
      </c>
      <c r="I75" s="12">
        <f>F75+H75</f>
        <v>76.536</v>
      </c>
      <c r="J75" s="11">
        <v>1</v>
      </c>
      <c r="K75" s="11" t="s">
        <v>19</v>
      </c>
      <c r="L75" s="11"/>
    </row>
    <row r="76" ht="20" customHeight="1" spans="1:12">
      <c r="A76" s="29" t="s">
        <v>116</v>
      </c>
      <c r="B76" s="30" t="s">
        <v>108</v>
      </c>
      <c r="C76" s="31" t="s">
        <v>117</v>
      </c>
      <c r="D76" s="11">
        <v>1</v>
      </c>
      <c r="E76" s="19">
        <f>VLOOKUP(A76,[1]Sheet1!$C$3:$F$3600,4,0)</f>
        <v>64</v>
      </c>
      <c r="F76" s="12">
        <f>E76*0.2</f>
        <v>12.8</v>
      </c>
      <c r="G76" s="12">
        <f>VLOOKUP(A76,[4]Sheet1!$D$4:$G$9,4,0)</f>
        <v>80.67</v>
      </c>
      <c r="H76" s="12">
        <f>G76*0.8</f>
        <v>64.536</v>
      </c>
      <c r="I76" s="12">
        <f>F76+H76</f>
        <v>77.336</v>
      </c>
      <c r="J76" s="11">
        <v>1</v>
      </c>
      <c r="K76" s="11" t="s">
        <v>19</v>
      </c>
      <c r="L76" s="11"/>
    </row>
    <row r="77" ht="20" customHeight="1" spans="1:12">
      <c r="A77" s="29" t="s">
        <v>118</v>
      </c>
      <c r="B77" s="30" t="s">
        <v>108</v>
      </c>
      <c r="C77" s="31" t="s">
        <v>117</v>
      </c>
      <c r="D77" s="11">
        <v>1</v>
      </c>
      <c r="E77" s="19"/>
      <c r="F77" s="12"/>
      <c r="G77" s="12"/>
      <c r="H77" s="12"/>
      <c r="I77" s="12"/>
      <c r="J77" s="11" t="s">
        <v>23</v>
      </c>
      <c r="K77" s="11" t="s">
        <v>24</v>
      </c>
      <c r="L77" s="11"/>
    </row>
    <row r="78" ht="20" customHeight="1" spans="1:12">
      <c r="A78" s="65" t="s">
        <v>119</v>
      </c>
      <c r="B78" s="10" t="s">
        <v>120</v>
      </c>
      <c r="C78" s="10" t="s">
        <v>121</v>
      </c>
      <c r="D78" s="11">
        <v>3</v>
      </c>
      <c r="E78" s="19">
        <f>VLOOKUP(A78,[1]Sheet1!$C$3:$F$3600,4,0)</f>
        <v>79</v>
      </c>
      <c r="F78" s="12">
        <f>E78*0.2</f>
        <v>15.8</v>
      </c>
      <c r="G78" s="12">
        <f>VLOOKUP(A78,[3]Sheet1!$D$4:$G$9,4,0)</f>
        <v>79.67</v>
      </c>
      <c r="H78" s="12">
        <f>G78*0.8</f>
        <v>63.736</v>
      </c>
      <c r="I78" s="12">
        <f>F78+H78</f>
        <v>79.536</v>
      </c>
      <c r="J78" s="11">
        <v>1</v>
      </c>
      <c r="K78" s="11" t="s">
        <v>19</v>
      </c>
      <c r="L78" s="11"/>
    </row>
    <row r="79" ht="20" customHeight="1" spans="1:12">
      <c r="A79" s="65" t="s">
        <v>122</v>
      </c>
      <c r="B79" s="10" t="s">
        <v>120</v>
      </c>
      <c r="C79" s="10" t="s">
        <v>121</v>
      </c>
      <c r="D79" s="11">
        <v>3</v>
      </c>
      <c r="E79" s="19"/>
      <c r="F79" s="12"/>
      <c r="G79" s="12"/>
      <c r="H79" s="12"/>
      <c r="I79" s="12"/>
      <c r="J79" s="11" t="s">
        <v>23</v>
      </c>
      <c r="K79" s="11" t="s">
        <v>24</v>
      </c>
      <c r="L79" s="11"/>
    </row>
    <row r="80" ht="20" customHeight="1" spans="1:12">
      <c r="A80" s="65" t="s">
        <v>123</v>
      </c>
      <c r="B80" s="10" t="s">
        <v>120</v>
      </c>
      <c r="C80" s="10" t="s">
        <v>124</v>
      </c>
      <c r="D80" s="11">
        <v>1</v>
      </c>
      <c r="E80" s="19">
        <f>VLOOKUP(A80,[1]Sheet1!$C$3:$F$3600,4,0)</f>
        <v>65</v>
      </c>
      <c r="F80" s="12">
        <f>E80*0.2</f>
        <v>13</v>
      </c>
      <c r="G80" s="12">
        <f>VLOOKUP(A80,[3]Sheet1!$D$4:$G$9,4,0)</f>
        <v>78.67</v>
      </c>
      <c r="H80" s="12">
        <f>G80*0.8</f>
        <v>62.936</v>
      </c>
      <c r="I80" s="12">
        <f>F80+H80</f>
        <v>75.936</v>
      </c>
      <c r="J80" s="11">
        <v>1</v>
      </c>
      <c r="K80" s="11" t="s">
        <v>19</v>
      </c>
      <c r="L80" s="11"/>
    </row>
    <row r="81" ht="20" customHeight="1" spans="1:12">
      <c r="A81" s="65" t="s">
        <v>125</v>
      </c>
      <c r="B81" s="10" t="s">
        <v>120</v>
      </c>
      <c r="C81" s="10" t="s">
        <v>126</v>
      </c>
      <c r="D81" s="11">
        <v>3</v>
      </c>
      <c r="E81" s="19">
        <f>VLOOKUP(A81,[1]Sheet1!$C$3:$F$3600,4,0)</f>
        <v>72</v>
      </c>
      <c r="F81" s="12">
        <f>E81*0.2</f>
        <v>14.4</v>
      </c>
      <c r="G81" s="12">
        <f>VLOOKUP(A81,[3]Sheet1!$D$4:$G$9,4,0)</f>
        <v>79.67</v>
      </c>
      <c r="H81" s="12">
        <f>G81*0.8</f>
        <v>63.736</v>
      </c>
      <c r="I81" s="12">
        <f>F81+H81</f>
        <v>78.136</v>
      </c>
      <c r="J81" s="11">
        <v>1</v>
      </c>
      <c r="K81" s="11" t="s">
        <v>19</v>
      </c>
      <c r="L81" s="11"/>
    </row>
    <row r="82" ht="20" customHeight="1" spans="1:12">
      <c r="A82" s="65" t="s">
        <v>127</v>
      </c>
      <c r="B82" s="10" t="s">
        <v>120</v>
      </c>
      <c r="C82" s="10" t="s">
        <v>128</v>
      </c>
      <c r="D82" s="11">
        <v>1</v>
      </c>
      <c r="E82" s="19">
        <f>VLOOKUP(A82,[1]Sheet1!$C$3:$F$3600,4,0)</f>
        <v>74</v>
      </c>
      <c r="F82" s="12">
        <f>E82*0.2</f>
        <v>14.8</v>
      </c>
      <c r="G82" s="12">
        <f>VLOOKUP(A82,[3]Sheet1!$D$4:$G$9,4,0)</f>
        <v>84.67</v>
      </c>
      <c r="H82" s="12">
        <f>G82*0.8</f>
        <v>67.736</v>
      </c>
      <c r="I82" s="12">
        <f>F82+H82</f>
        <v>82.536</v>
      </c>
      <c r="J82" s="11">
        <v>1</v>
      </c>
      <c r="K82" s="11" t="s">
        <v>19</v>
      </c>
      <c r="L82" s="11"/>
    </row>
    <row r="83" ht="20" customHeight="1" spans="1:12">
      <c r="A83" s="65" t="s">
        <v>129</v>
      </c>
      <c r="B83" s="10" t="s">
        <v>120</v>
      </c>
      <c r="C83" s="10" t="s">
        <v>128</v>
      </c>
      <c r="D83" s="11">
        <v>1</v>
      </c>
      <c r="E83" s="19">
        <f>VLOOKUP(A83,[1]Sheet1!$C$3:$F$3600,4,0)</f>
        <v>71</v>
      </c>
      <c r="F83" s="12">
        <f>E83*0.2</f>
        <v>14.2</v>
      </c>
      <c r="G83" s="12">
        <f>VLOOKUP(A83,[3]Sheet1!$D$4:$G$9,4,0)</f>
        <v>83</v>
      </c>
      <c r="H83" s="12">
        <f>G83*0.8</f>
        <v>66.4</v>
      </c>
      <c r="I83" s="12">
        <f>F83+H83</f>
        <v>80.6</v>
      </c>
      <c r="J83" s="11">
        <v>2</v>
      </c>
      <c r="K83" s="11" t="s">
        <v>24</v>
      </c>
      <c r="L83" s="11"/>
    </row>
    <row r="84" ht="20" customHeight="1" spans="1:12">
      <c r="A84" s="69" t="s">
        <v>130</v>
      </c>
      <c r="B84" s="16" t="s">
        <v>131</v>
      </c>
      <c r="C84" s="16" t="s">
        <v>132</v>
      </c>
      <c r="D84" s="11">
        <v>2</v>
      </c>
      <c r="E84" s="19">
        <f>VLOOKUP(A84,[1]Sheet1!$C$3:$F$3600,4,0)</f>
        <v>77</v>
      </c>
      <c r="F84" s="12">
        <f>E84*0.2</f>
        <v>15.4</v>
      </c>
      <c r="G84" s="12">
        <f>VLOOKUP(A84,[5]Sheet2!$D$1:$G$12,4,0)</f>
        <v>82.33</v>
      </c>
      <c r="H84" s="12">
        <f>G84*0.8</f>
        <v>65.864</v>
      </c>
      <c r="I84" s="12">
        <f>F84+H84</f>
        <v>81.264</v>
      </c>
      <c r="J84" s="11">
        <v>1</v>
      </c>
      <c r="K84" s="11" t="s">
        <v>19</v>
      </c>
      <c r="L84" s="11"/>
    </row>
    <row r="85" ht="20" customHeight="1" spans="1:12">
      <c r="A85" s="69" t="s">
        <v>133</v>
      </c>
      <c r="B85" s="16" t="s">
        <v>131</v>
      </c>
      <c r="C85" s="16" t="s">
        <v>132</v>
      </c>
      <c r="D85" s="11">
        <v>2</v>
      </c>
      <c r="E85" s="19"/>
      <c r="F85" s="12"/>
      <c r="G85" s="12"/>
      <c r="H85" s="12"/>
      <c r="I85" s="12"/>
      <c r="J85" s="11" t="s">
        <v>23</v>
      </c>
      <c r="K85" s="11" t="s">
        <v>24</v>
      </c>
      <c r="L85" s="11"/>
    </row>
    <row r="86" ht="20" customHeight="1" spans="1:12">
      <c r="A86" s="69" t="s">
        <v>134</v>
      </c>
      <c r="B86" s="16" t="s">
        <v>131</v>
      </c>
      <c r="C86" s="16" t="s">
        <v>135</v>
      </c>
      <c r="D86" s="11">
        <v>1</v>
      </c>
      <c r="E86" s="19">
        <f>VLOOKUP(A86,[1]Sheet1!$C$3:$F$3600,4,0)</f>
        <v>68</v>
      </c>
      <c r="F86" s="12">
        <f t="shared" ref="F86:F91" si="6">E86*0.2</f>
        <v>13.6</v>
      </c>
      <c r="G86" s="12">
        <f>VLOOKUP(A86,[5]Sheet2!$D$1:$G$12,4,0)</f>
        <v>75.67</v>
      </c>
      <c r="H86" s="12">
        <f t="shared" ref="H86:H91" si="7">G86*0.8</f>
        <v>60.536</v>
      </c>
      <c r="I86" s="12">
        <f t="shared" ref="I86:I91" si="8">F86+H86</f>
        <v>74.136</v>
      </c>
      <c r="J86" s="11">
        <v>1</v>
      </c>
      <c r="K86" s="11" t="s">
        <v>19</v>
      </c>
      <c r="L86" s="11"/>
    </row>
    <row r="87" ht="20" customHeight="1" spans="1:12">
      <c r="A87" s="69" t="s">
        <v>136</v>
      </c>
      <c r="B87" s="16" t="s">
        <v>131</v>
      </c>
      <c r="C87" s="16" t="s">
        <v>137</v>
      </c>
      <c r="D87" s="11">
        <v>1</v>
      </c>
      <c r="E87" s="19">
        <f>VLOOKUP(A87,[1]Sheet1!$C$3:$F$3600,4,0)</f>
        <v>83</v>
      </c>
      <c r="F87" s="12">
        <f t="shared" si="6"/>
        <v>16.6</v>
      </c>
      <c r="G87" s="12">
        <f>VLOOKUP(A87,[5]Sheet2!$D$1:$G$12,4,0)</f>
        <v>86.67</v>
      </c>
      <c r="H87" s="12">
        <f t="shared" si="7"/>
        <v>69.336</v>
      </c>
      <c r="I87" s="12">
        <f t="shared" si="8"/>
        <v>85.936</v>
      </c>
      <c r="J87" s="11">
        <v>1</v>
      </c>
      <c r="K87" s="11" t="s">
        <v>19</v>
      </c>
      <c r="L87" s="11"/>
    </row>
    <row r="88" ht="20" customHeight="1" spans="1:12">
      <c r="A88" s="69" t="s">
        <v>138</v>
      </c>
      <c r="B88" s="16" t="s">
        <v>131</v>
      </c>
      <c r="C88" s="16" t="s">
        <v>137</v>
      </c>
      <c r="D88" s="11">
        <v>1</v>
      </c>
      <c r="E88" s="19">
        <f>VLOOKUP(A88,[1]Sheet1!$C$3:$F$3600,4,0)</f>
        <v>68</v>
      </c>
      <c r="F88" s="12">
        <f t="shared" si="6"/>
        <v>13.6</v>
      </c>
      <c r="G88" s="12">
        <f>VLOOKUP(A88,[5]Sheet2!$D$1:$G$12,4,0)</f>
        <v>83</v>
      </c>
      <c r="H88" s="12">
        <f t="shared" si="7"/>
        <v>66.4</v>
      </c>
      <c r="I88" s="12">
        <f t="shared" si="8"/>
        <v>80</v>
      </c>
      <c r="J88" s="11">
        <v>2</v>
      </c>
      <c r="K88" s="11" t="s">
        <v>24</v>
      </c>
      <c r="L88" s="11"/>
    </row>
    <row r="89" ht="20" customHeight="1" spans="1:12">
      <c r="A89" s="69" t="s">
        <v>139</v>
      </c>
      <c r="B89" s="16" t="s">
        <v>131</v>
      </c>
      <c r="C89" s="16" t="s">
        <v>137</v>
      </c>
      <c r="D89" s="11">
        <v>1</v>
      </c>
      <c r="E89" s="19">
        <f>VLOOKUP(A89,[1]Sheet1!$C$3:$F$3600,4,0)</f>
        <v>79</v>
      </c>
      <c r="F89" s="12">
        <f t="shared" si="6"/>
        <v>15.8</v>
      </c>
      <c r="G89" s="12">
        <f>VLOOKUP(A89,[5]Sheet2!$D$1:$G$12,4,0)</f>
        <v>79.67</v>
      </c>
      <c r="H89" s="12">
        <f t="shared" si="7"/>
        <v>63.736</v>
      </c>
      <c r="I89" s="12">
        <f t="shared" si="8"/>
        <v>79.536</v>
      </c>
      <c r="J89" s="11">
        <v>3</v>
      </c>
      <c r="K89" s="11" t="s">
        <v>24</v>
      </c>
      <c r="L89" s="11"/>
    </row>
    <row r="90" ht="20" customHeight="1" spans="1:12">
      <c r="A90" s="69" t="s">
        <v>140</v>
      </c>
      <c r="B90" s="16" t="s">
        <v>131</v>
      </c>
      <c r="C90" s="16" t="s">
        <v>141</v>
      </c>
      <c r="D90" s="11">
        <v>1</v>
      </c>
      <c r="E90" s="19">
        <f>VLOOKUP(A90,[1]Sheet1!$C$3:$F$3600,4,0)</f>
        <v>76</v>
      </c>
      <c r="F90" s="12">
        <f t="shared" si="6"/>
        <v>15.2</v>
      </c>
      <c r="G90" s="12">
        <f>VLOOKUP(A90,[5]Sheet2!$D$1:$G$12,4,0)</f>
        <v>80.33</v>
      </c>
      <c r="H90" s="12">
        <f t="shared" si="7"/>
        <v>64.264</v>
      </c>
      <c r="I90" s="12">
        <f t="shared" si="8"/>
        <v>79.464</v>
      </c>
      <c r="J90" s="11">
        <v>1</v>
      </c>
      <c r="K90" s="11" t="s">
        <v>19</v>
      </c>
      <c r="L90" s="11"/>
    </row>
    <row r="91" ht="20" customHeight="1" spans="1:12">
      <c r="A91" s="69" t="s">
        <v>142</v>
      </c>
      <c r="B91" s="16" t="s">
        <v>131</v>
      </c>
      <c r="C91" s="16" t="s">
        <v>143</v>
      </c>
      <c r="D91" s="11">
        <v>1</v>
      </c>
      <c r="E91" s="19">
        <f>VLOOKUP(A91,[1]Sheet1!$C$3:$F$3600,4,0)</f>
        <v>72</v>
      </c>
      <c r="F91" s="12">
        <f t="shared" si="6"/>
        <v>14.4</v>
      </c>
      <c r="G91" s="12">
        <f>VLOOKUP(A91,[5]Sheet2!$D$1:$G$12,4,0)</f>
        <v>74.67</v>
      </c>
      <c r="H91" s="12">
        <f t="shared" si="7"/>
        <v>59.736</v>
      </c>
      <c r="I91" s="12">
        <f t="shared" si="8"/>
        <v>74.136</v>
      </c>
      <c r="J91" s="11">
        <v>1</v>
      </c>
      <c r="K91" s="11" t="s">
        <v>19</v>
      </c>
      <c r="L91" s="11"/>
    </row>
    <row r="92" ht="20" customHeight="1" spans="1:12">
      <c r="A92" s="69" t="s">
        <v>144</v>
      </c>
      <c r="B92" s="16" t="s">
        <v>131</v>
      </c>
      <c r="C92" s="16" t="s">
        <v>145</v>
      </c>
      <c r="D92" s="11">
        <v>2</v>
      </c>
      <c r="E92" s="19"/>
      <c r="F92" s="12"/>
      <c r="G92" s="12"/>
      <c r="H92" s="12"/>
      <c r="I92" s="12"/>
      <c r="J92" s="11" t="s">
        <v>23</v>
      </c>
      <c r="K92" s="11" t="s">
        <v>24</v>
      </c>
      <c r="L92" s="11"/>
    </row>
    <row r="93" ht="20" customHeight="1" spans="1:12">
      <c r="A93" s="69" t="s">
        <v>146</v>
      </c>
      <c r="B93" s="16" t="s">
        <v>131</v>
      </c>
      <c r="C93" s="16" t="s">
        <v>145</v>
      </c>
      <c r="D93" s="11">
        <v>2</v>
      </c>
      <c r="E93" s="19"/>
      <c r="F93" s="12"/>
      <c r="G93" s="12"/>
      <c r="H93" s="12"/>
      <c r="I93" s="12"/>
      <c r="J93" s="11" t="s">
        <v>23</v>
      </c>
      <c r="K93" s="11" t="s">
        <v>24</v>
      </c>
      <c r="L93" s="11"/>
    </row>
    <row r="94" ht="20" customHeight="1" spans="1:12">
      <c r="A94" s="69" t="s">
        <v>147</v>
      </c>
      <c r="B94" s="16" t="s">
        <v>131</v>
      </c>
      <c r="C94" s="16" t="s">
        <v>148</v>
      </c>
      <c r="D94" s="11">
        <v>1</v>
      </c>
      <c r="E94" s="19">
        <f>VLOOKUP(A94,[1]Sheet1!$C$3:$F$3600,4,0)</f>
        <v>68</v>
      </c>
      <c r="F94" s="12">
        <f>E94*0.2</f>
        <v>13.6</v>
      </c>
      <c r="G94" s="12">
        <f>VLOOKUP(A94,[5]Sheet2!$D$1:$G$12,4,0)</f>
        <v>84</v>
      </c>
      <c r="H94" s="12">
        <f>G94*0.8</f>
        <v>67.2</v>
      </c>
      <c r="I94" s="12">
        <f>F94+H94</f>
        <v>80.8</v>
      </c>
      <c r="J94" s="11">
        <v>1</v>
      </c>
      <c r="K94" s="11" t="s">
        <v>19</v>
      </c>
      <c r="L94" s="11"/>
    </row>
    <row r="95" ht="20" customHeight="1" spans="1:12">
      <c r="A95" s="70" t="s">
        <v>149</v>
      </c>
      <c r="B95" s="23" t="s">
        <v>131</v>
      </c>
      <c r="C95" s="23" t="s">
        <v>148</v>
      </c>
      <c r="D95" s="11">
        <v>1</v>
      </c>
      <c r="E95" s="32">
        <f>VLOOKUP(A95,[1]Sheet1!$C$3:$F$3600,4,0)</f>
        <v>73</v>
      </c>
      <c r="F95" s="33">
        <f>E95*0.2</f>
        <v>14.6</v>
      </c>
      <c r="G95" s="33">
        <f>VLOOKUP(A95,[5]Sheet2!$D$1:$G$12,4,0)</f>
        <v>82.67</v>
      </c>
      <c r="H95" s="33">
        <f>G95*0.8</f>
        <v>66.136</v>
      </c>
      <c r="I95" s="33">
        <f>F95+H95</f>
        <v>80.736</v>
      </c>
      <c r="J95" s="35">
        <v>2</v>
      </c>
      <c r="K95" s="35" t="s">
        <v>24</v>
      </c>
      <c r="L95" s="11"/>
    </row>
    <row r="96" ht="20" customHeight="1" spans="1:12">
      <c r="A96" s="71" t="s">
        <v>150</v>
      </c>
      <c r="B96" s="11" t="s">
        <v>151</v>
      </c>
      <c r="C96" s="11" t="s">
        <v>152</v>
      </c>
      <c r="D96" s="11">
        <v>1</v>
      </c>
      <c r="E96" s="12" t="s">
        <v>18</v>
      </c>
      <c r="F96" s="12"/>
      <c r="G96" s="12">
        <v>84</v>
      </c>
      <c r="H96" s="12"/>
      <c r="I96" s="12">
        <v>84</v>
      </c>
      <c r="J96" s="11">
        <v>1</v>
      </c>
      <c r="K96" s="11" t="s">
        <v>19</v>
      </c>
      <c r="L96" s="11" t="s">
        <v>20</v>
      </c>
    </row>
    <row r="97" ht="20" customHeight="1" spans="1:12">
      <c r="A97" s="10" t="s">
        <v>153</v>
      </c>
      <c r="B97" s="14" t="s">
        <v>154</v>
      </c>
      <c r="C97" s="34" t="s">
        <v>155</v>
      </c>
      <c r="D97" s="11">
        <v>2</v>
      </c>
      <c r="E97" s="12">
        <v>78</v>
      </c>
      <c r="F97" s="12">
        <f t="shared" ref="F97:F133" si="9">E97*0.2</f>
        <v>15.6</v>
      </c>
      <c r="G97" s="10" t="s">
        <v>156</v>
      </c>
      <c r="H97" s="12">
        <f t="shared" ref="H97:H133" si="10">G97*0.8</f>
        <v>58.936</v>
      </c>
      <c r="I97" s="12">
        <f t="shared" ref="I97:I133" si="11">F97+H97</f>
        <v>74.536</v>
      </c>
      <c r="J97" s="11">
        <v>1</v>
      </c>
      <c r="K97" s="11" t="s">
        <v>19</v>
      </c>
      <c r="L97" s="11"/>
    </row>
    <row r="98" ht="20" customHeight="1" spans="1:12">
      <c r="A98" s="10" t="s">
        <v>157</v>
      </c>
      <c r="B98" s="14" t="s">
        <v>154</v>
      </c>
      <c r="C98" s="34" t="s">
        <v>155</v>
      </c>
      <c r="D98" s="11">
        <v>2</v>
      </c>
      <c r="E98" s="12">
        <v>71</v>
      </c>
      <c r="F98" s="12">
        <f t="shared" si="9"/>
        <v>14.2</v>
      </c>
      <c r="G98" s="10" t="s">
        <v>158</v>
      </c>
      <c r="H98" s="12">
        <f t="shared" si="10"/>
        <v>60.264</v>
      </c>
      <c r="I98" s="12">
        <f t="shared" si="11"/>
        <v>74.464</v>
      </c>
      <c r="J98" s="11">
        <v>2</v>
      </c>
      <c r="K98" s="11" t="s">
        <v>19</v>
      </c>
      <c r="L98" s="11"/>
    </row>
    <row r="99" ht="20" customHeight="1" spans="1:12">
      <c r="A99" s="10" t="s">
        <v>159</v>
      </c>
      <c r="B99" s="14" t="s">
        <v>154</v>
      </c>
      <c r="C99" s="34" t="s">
        <v>155</v>
      </c>
      <c r="D99" s="11">
        <v>2</v>
      </c>
      <c r="E99" s="12">
        <v>72</v>
      </c>
      <c r="F99" s="12">
        <f t="shared" si="9"/>
        <v>14.4</v>
      </c>
      <c r="G99" s="10" t="s">
        <v>160</v>
      </c>
      <c r="H99" s="12">
        <f t="shared" si="10"/>
        <v>59.2</v>
      </c>
      <c r="I99" s="12">
        <f t="shared" si="11"/>
        <v>73.6</v>
      </c>
      <c r="J99" s="11">
        <v>3</v>
      </c>
      <c r="K99" s="11" t="s">
        <v>24</v>
      </c>
      <c r="L99" s="11"/>
    </row>
    <row r="100" ht="20" customHeight="1" spans="1:12">
      <c r="A100" s="10" t="s">
        <v>161</v>
      </c>
      <c r="B100" s="14" t="s">
        <v>154</v>
      </c>
      <c r="C100" s="34" t="s">
        <v>155</v>
      </c>
      <c r="D100" s="11">
        <v>2</v>
      </c>
      <c r="E100" s="12">
        <v>67</v>
      </c>
      <c r="F100" s="12">
        <f t="shared" si="9"/>
        <v>13.4</v>
      </c>
      <c r="G100" s="10" t="s">
        <v>160</v>
      </c>
      <c r="H100" s="12">
        <f t="shared" si="10"/>
        <v>59.2</v>
      </c>
      <c r="I100" s="12">
        <f t="shared" si="11"/>
        <v>72.6</v>
      </c>
      <c r="J100" s="11">
        <v>4</v>
      </c>
      <c r="K100" s="11" t="s">
        <v>24</v>
      </c>
      <c r="L100" s="11"/>
    </row>
    <row r="101" ht="20" customHeight="1" spans="1:12">
      <c r="A101" s="10" t="s">
        <v>162</v>
      </c>
      <c r="B101" s="14" t="s">
        <v>154</v>
      </c>
      <c r="C101" s="34" t="s">
        <v>155</v>
      </c>
      <c r="D101" s="11">
        <v>2</v>
      </c>
      <c r="E101" s="12">
        <v>73</v>
      </c>
      <c r="F101" s="12">
        <f t="shared" si="9"/>
        <v>14.6</v>
      </c>
      <c r="G101" s="10" t="s">
        <v>163</v>
      </c>
      <c r="H101" s="12">
        <f t="shared" si="10"/>
        <v>57.064</v>
      </c>
      <c r="I101" s="12">
        <f t="shared" si="11"/>
        <v>71.664</v>
      </c>
      <c r="J101" s="11">
        <v>5</v>
      </c>
      <c r="K101" s="11" t="s">
        <v>24</v>
      </c>
      <c r="L101" s="11"/>
    </row>
    <row r="102" ht="20" customHeight="1" spans="1:12">
      <c r="A102" s="10" t="s">
        <v>164</v>
      </c>
      <c r="B102" s="14" t="s">
        <v>154</v>
      </c>
      <c r="C102" s="34" t="s">
        <v>155</v>
      </c>
      <c r="D102" s="11">
        <v>2</v>
      </c>
      <c r="E102" s="12">
        <v>69</v>
      </c>
      <c r="F102" s="12">
        <f t="shared" si="9"/>
        <v>13.8</v>
      </c>
      <c r="G102" s="10" t="s">
        <v>165</v>
      </c>
      <c r="H102" s="12">
        <f t="shared" si="10"/>
        <v>57.6</v>
      </c>
      <c r="I102" s="12">
        <f t="shared" si="11"/>
        <v>71.4</v>
      </c>
      <c r="J102" s="11">
        <v>6</v>
      </c>
      <c r="K102" s="11" t="s">
        <v>24</v>
      </c>
      <c r="L102" s="11"/>
    </row>
    <row r="103" ht="20" customHeight="1" spans="1:12">
      <c r="A103" s="10" t="s">
        <v>166</v>
      </c>
      <c r="B103" s="14" t="s">
        <v>154</v>
      </c>
      <c r="C103" s="34" t="s">
        <v>155</v>
      </c>
      <c r="D103" s="11">
        <v>2</v>
      </c>
      <c r="E103" s="12">
        <v>70</v>
      </c>
      <c r="F103" s="12">
        <f t="shared" si="9"/>
        <v>14</v>
      </c>
      <c r="G103" s="10" t="s">
        <v>167</v>
      </c>
      <c r="H103" s="12">
        <f t="shared" si="10"/>
        <v>56</v>
      </c>
      <c r="I103" s="12">
        <f t="shared" si="11"/>
        <v>70</v>
      </c>
      <c r="J103" s="11">
        <v>7</v>
      </c>
      <c r="K103" s="11" t="s">
        <v>24</v>
      </c>
      <c r="L103" s="11"/>
    </row>
    <row r="104" ht="20" customHeight="1" spans="1:12">
      <c r="A104" s="10" t="s">
        <v>168</v>
      </c>
      <c r="B104" s="14" t="s">
        <v>154</v>
      </c>
      <c r="C104" s="34" t="s">
        <v>155</v>
      </c>
      <c r="D104" s="11">
        <v>2</v>
      </c>
      <c r="E104" s="12">
        <v>63</v>
      </c>
      <c r="F104" s="12">
        <f t="shared" si="9"/>
        <v>12.6</v>
      </c>
      <c r="G104" s="10" t="s">
        <v>169</v>
      </c>
      <c r="H104" s="12">
        <f t="shared" si="10"/>
        <v>57.336</v>
      </c>
      <c r="I104" s="12">
        <f t="shared" si="11"/>
        <v>69.936</v>
      </c>
      <c r="J104" s="11">
        <v>8</v>
      </c>
      <c r="K104" s="11" t="s">
        <v>24</v>
      </c>
      <c r="L104" s="11"/>
    </row>
    <row r="105" ht="20" customHeight="1" spans="1:12">
      <c r="A105" s="10" t="s">
        <v>170</v>
      </c>
      <c r="B105" s="14" t="s">
        <v>154</v>
      </c>
      <c r="C105" s="34" t="s">
        <v>155</v>
      </c>
      <c r="D105" s="11">
        <v>2</v>
      </c>
      <c r="E105" s="12">
        <v>63</v>
      </c>
      <c r="F105" s="12">
        <f t="shared" si="9"/>
        <v>12.6</v>
      </c>
      <c r="G105" s="10" t="s">
        <v>171</v>
      </c>
      <c r="H105" s="12">
        <f t="shared" si="10"/>
        <v>56.8</v>
      </c>
      <c r="I105" s="12">
        <f t="shared" si="11"/>
        <v>69.4</v>
      </c>
      <c r="J105" s="11">
        <v>9</v>
      </c>
      <c r="K105" s="11" t="s">
        <v>24</v>
      </c>
      <c r="L105" s="11"/>
    </row>
    <row r="106" ht="20" customHeight="1" spans="1:12">
      <c r="A106" s="10" t="s">
        <v>172</v>
      </c>
      <c r="B106" s="14" t="s">
        <v>154</v>
      </c>
      <c r="C106" s="34" t="s">
        <v>155</v>
      </c>
      <c r="D106" s="11">
        <v>2</v>
      </c>
      <c r="E106" s="12">
        <v>62</v>
      </c>
      <c r="F106" s="12">
        <f t="shared" si="9"/>
        <v>12.4</v>
      </c>
      <c r="G106" s="10" t="s">
        <v>173</v>
      </c>
      <c r="H106" s="12">
        <f t="shared" si="10"/>
        <v>56.536</v>
      </c>
      <c r="I106" s="12">
        <f t="shared" si="11"/>
        <v>68.936</v>
      </c>
      <c r="J106" s="11">
        <v>10</v>
      </c>
      <c r="K106" s="11" t="s">
        <v>24</v>
      </c>
      <c r="L106" s="11"/>
    </row>
    <row r="107" ht="20" customHeight="1" spans="1:12">
      <c r="A107" s="10" t="s">
        <v>174</v>
      </c>
      <c r="B107" s="14" t="s">
        <v>154</v>
      </c>
      <c r="C107" s="34" t="s">
        <v>155</v>
      </c>
      <c r="D107" s="11">
        <v>2</v>
      </c>
      <c r="E107" s="12">
        <v>71</v>
      </c>
      <c r="F107" s="12">
        <f t="shared" si="9"/>
        <v>14.2</v>
      </c>
      <c r="G107" s="10" t="s">
        <v>175</v>
      </c>
      <c r="H107" s="12">
        <f t="shared" si="10"/>
        <v>54.136</v>
      </c>
      <c r="I107" s="12">
        <f t="shared" si="11"/>
        <v>68.336</v>
      </c>
      <c r="J107" s="11">
        <v>11</v>
      </c>
      <c r="K107" s="11" t="s">
        <v>24</v>
      </c>
      <c r="L107" s="11"/>
    </row>
    <row r="108" ht="20" customHeight="1" spans="1:12">
      <c r="A108" s="10" t="s">
        <v>176</v>
      </c>
      <c r="B108" s="14" t="s">
        <v>154</v>
      </c>
      <c r="C108" s="34" t="s">
        <v>155</v>
      </c>
      <c r="D108" s="11">
        <v>2</v>
      </c>
      <c r="E108" s="12">
        <v>60</v>
      </c>
      <c r="F108" s="12">
        <f t="shared" si="9"/>
        <v>12</v>
      </c>
      <c r="G108" s="10">
        <v>69.67</v>
      </c>
      <c r="H108" s="12">
        <f t="shared" si="10"/>
        <v>55.736</v>
      </c>
      <c r="I108" s="12">
        <f t="shared" si="11"/>
        <v>67.736</v>
      </c>
      <c r="J108" s="11">
        <v>12</v>
      </c>
      <c r="K108" s="11" t="s">
        <v>24</v>
      </c>
      <c r="L108" s="11"/>
    </row>
    <row r="109" ht="20" customHeight="1" spans="1:12">
      <c r="A109" s="10" t="s">
        <v>177</v>
      </c>
      <c r="B109" s="14" t="s">
        <v>154</v>
      </c>
      <c r="C109" s="34" t="s">
        <v>155</v>
      </c>
      <c r="D109" s="11">
        <v>2</v>
      </c>
      <c r="E109" s="12">
        <v>55</v>
      </c>
      <c r="F109" s="12">
        <f t="shared" si="9"/>
        <v>11</v>
      </c>
      <c r="G109" s="10" t="s">
        <v>178</v>
      </c>
      <c r="H109" s="12">
        <f t="shared" si="10"/>
        <v>55.464</v>
      </c>
      <c r="I109" s="12">
        <f t="shared" si="11"/>
        <v>66.464</v>
      </c>
      <c r="J109" s="11">
        <v>13</v>
      </c>
      <c r="K109" s="11" t="s">
        <v>24</v>
      </c>
      <c r="L109" s="11"/>
    </row>
    <row r="110" ht="20" customHeight="1" spans="1:12">
      <c r="A110" s="10" t="s">
        <v>179</v>
      </c>
      <c r="B110" s="14" t="s">
        <v>154</v>
      </c>
      <c r="C110" s="34" t="s">
        <v>155</v>
      </c>
      <c r="D110" s="11">
        <v>2</v>
      </c>
      <c r="E110" s="12">
        <v>66</v>
      </c>
      <c r="F110" s="12">
        <f t="shared" si="9"/>
        <v>13.2</v>
      </c>
      <c r="G110" s="10" t="s">
        <v>180</v>
      </c>
      <c r="H110" s="12">
        <f t="shared" si="10"/>
        <v>52.8</v>
      </c>
      <c r="I110" s="12">
        <f t="shared" si="11"/>
        <v>66</v>
      </c>
      <c r="J110" s="11">
        <v>14</v>
      </c>
      <c r="K110" s="11" t="s">
        <v>24</v>
      </c>
      <c r="L110" s="11"/>
    </row>
    <row r="111" ht="20" customHeight="1" spans="1:12">
      <c r="A111" s="10" t="s">
        <v>181</v>
      </c>
      <c r="B111" s="14" t="s">
        <v>154</v>
      </c>
      <c r="C111" s="34" t="s">
        <v>155</v>
      </c>
      <c r="D111" s="11">
        <v>2</v>
      </c>
      <c r="E111" s="12">
        <v>55</v>
      </c>
      <c r="F111" s="12">
        <f t="shared" si="9"/>
        <v>11</v>
      </c>
      <c r="G111" s="10" t="s">
        <v>182</v>
      </c>
      <c r="H111" s="12">
        <f t="shared" si="10"/>
        <v>54.664</v>
      </c>
      <c r="I111" s="12">
        <f t="shared" si="11"/>
        <v>65.664</v>
      </c>
      <c r="J111" s="11">
        <v>15</v>
      </c>
      <c r="K111" s="11" t="s">
        <v>24</v>
      </c>
      <c r="L111" s="11"/>
    </row>
    <row r="112" ht="20" customHeight="1" spans="1:12">
      <c r="A112" s="10" t="s">
        <v>183</v>
      </c>
      <c r="B112" s="14" t="s">
        <v>154</v>
      </c>
      <c r="C112" s="34" t="s">
        <v>155</v>
      </c>
      <c r="D112" s="11">
        <v>2</v>
      </c>
      <c r="E112" s="12">
        <v>60</v>
      </c>
      <c r="F112" s="12">
        <f t="shared" si="9"/>
        <v>12</v>
      </c>
      <c r="G112" s="10" t="s">
        <v>184</v>
      </c>
      <c r="H112" s="12">
        <f t="shared" si="10"/>
        <v>53.064</v>
      </c>
      <c r="I112" s="12">
        <f t="shared" si="11"/>
        <v>65.064</v>
      </c>
      <c r="J112" s="11">
        <v>16</v>
      </c>
      <c r="K112" s="11" t="s">
        <v>24</v>
      </c>
      <c r="L112" s="11"/>
    </row>
    <row r="113" ht="20" customHeight="1" spans="1:12">
      <c r="A113" s="10" t="s">
        <v>185</v>
      </c>
      <c r="B113" s="14" t="s">
        <v>154</v>
      </c>
      <c r="C113" s="34" t="s">
        <v>155</v>
      </c>
      <c r="D113" s="11">
        <v>2</v>
      </c>
      <c r="E113" s="12">
        <v>66</v>
      </c>
      <c r="F113" s="12">
        <f t="shared" si="9"/>
        <v>13.2</v>
      </c>
      <c r="G113" s="10" t="s">
        <v>186</v>
      </c>
      <c r="H113" s="12">
        <f t="shared" si="10"/>
        <v>50.136</v>
      </c>
      <c r="I113" s="12">
        <f t="shared" si="11"/>
        <v>63.336</v>
      </c>
      <c r="J113" s="11">
        <v>17</v>
      </c>
      <c r="K113" s="11" t="s">
        <v>24</v>
      </c>
      <c r="L113" s="11"/>
    </row>
    <row r="114" ht="20" customHeight="1" spans="1:12">
      <c r="A114" s="10" t="s">
        <v>187</v>
      </c>
      <c r="B114" s="14" t="s">
        <v>154</v>
      </c>
      <c r="C114" s="34" t="s">
        <v>155</v>
      </c>
      <c r="D114" s="11">
        <v>2</v>
      </c>
      <c r="E114" s="12"/>
      <c r="F114" s="12"/>
      <c r="G114" s="10"/>
      <c r="H114" s="12"/>
      <c r="I114" s="12"/>
      <c r="J114" s="11" t="s">
        <v>23</v>
      </c>
      <c r="K114" s="11" t="s">
        <v>24</v>
      </c>
      <c r="L114" s="11"/>
    </row>
    <row r="115" ht="20" customHeight="1" spans="1:12">
      <c r="A115" s="10" t="s">
        <v>188</v>
      </c>
      <c r="B115" s="14" t="s">
        <v>154</v>
      </c>
      <c r="C115" s="34" t="s">
        <v>155</v>
      </c>
      <c r="D115" s="11">
        <v>2</v>
      </c>
      <c r="E115" s="12"/>
      <c r="F115" s="12"/>
      <c r="G115" s="10"/>
      <c r="H115" s="12"/>
      <c r="I115" s="12"/>
      <c r="J115" s="11" t="s">
        <v>23</v>
      </c>
      <c r="K115" s="11" t="s">
        <v>24</v>
      </c>
      <c r="L115" s="11"/>
    </row>
    <row r="116" ht="20" customHeight="1" spans="1:12">
      <c r="A116" s="10" t="s">
        <v>189</v>
      </c>
      <c r="B116" s="14" t="s">
        <v>154</v>
      </c>
      <c r="C116" s="34" t="s">
        <v>190</v>
      </c>
      <c r="D116" s="11">
        <v>1</v>
      </c>
      <c r="E116" s="12">
        <v>89</v>
      </c>
      <c r="F116" s="12">
        <f t="shared" si="9"/>
        <v>17.8</v>
      </c>
      <c r="G116" s="10" t="s">
        <v>191</v>
      </c>
      <c r="H116" s="12">
        <f t="shared" si="10"/>
        <v>62.936</v>
      </c>
      <c r="I116" s="12">
        <f t="shared" si="11"/>
        <v>80.736</v>
      </c>
      <c r="J116" s="11">
        <v>1</v>
      </c>
      <c r="K116" s="11" t="s">
        <v>19</v>
      </c>
      <c r="L116" s="11"/>
    </row>
    <row r="117" ht="20" customHeight="1" spans="1:12">
      <c r="A117" s="10" t="s">
        <v>192</v>
      </c>
      <c r="B117" s="14" t="s">
        <v>154</v>
      </c>
      <c r="C117" s="34" t="s">
        <v>190</v>
      </c>
      <c r="D117" s="11">
        <v>1</v>
      </c>
      <c r="E117" s="12">
        <v>69</v>
      </c>
      <c r="F117" s="12">
        <f t="shared" si="9"/>
        <v>13.8</v>
      </c>
      <c r="G117" s="10" t="s">
        <v>156</v>
      </c>
      <c r="H117" s="12">
        <f t="shared" si="10"/>
        <v>58.936</v>
      </c>
      <c r="I117" s="12">
        <f t="shared" si="11"/>
        <v>72.736</v>
      </c>
      <c r="J117" s="11">
        <v>2</v>
      </c>
      <c r="K117" s="11" t="s">
        <v>24</v>
      </c>
      <c r="L117" s="11"/>
    </row>
    <row r="118" ht="20" customHeight="1" spans="1:12">
      <c r="A118" s="10" t="s">
        <v>193</v>
      </c>
      <c r="B118" s="14" t="s">
        <v>154</v>
      </c>
      <c r="C118" s="34" t="s">
        <v>190</v>
      </c>
      <c r="D118" s="11">
        <v>1</v>
      </c>
      <c r="E118" s="12">
        <v>72</v>
      </c>
      <c r="F118" s="12">
        <f t="shared" si="9"/>
        <v>14.4</v>
      </c>
      <c r="G118" s="10" t="s">
        <v>194</v>
      </c>
      <c r="H118" s="12">
        <f t="shared" si="10"/>
        <v>58.136</v>
      </c>
      <c r="I118" s="12">
        <f t="shared" si="11"/>
        <v>72.536</v>
      </c>
      <c r="J118" s="11">
        <v>3</v>
      </c>
      <c r="K118" s="11" t="s">
        <v>24</v>
      </c>
      <c r="L118" s="11"/>
    </row>
    <row r="119" ht="20" customHeight="1" spans="1:12">
      <c r="A119" s="10" t="s">
        <v>195</v>
      </c>
      <c r="B119" s="14" t="s">
        <v>154</v>
      </c>
      <c r="C119" s="34" t="s">
        <v>190</v>
      </c>
      <c r="D119" s="11">
        <v>1</v>
      </c>
      <c r="E119" s="12">
        <v>73</v>
      </c>
      <c r="F119" s="12">
        <f t="shared" si="9"/>
        <v>14.6</v>
      </c>
      <c r="G119" s="10" t="s">
        <v>169</v>
      </c>
      <c r="H119" s="12">
        <f t="shared" si="10"/>
        <v>57.336</v>
      </c>
      <c r="I119" s="12">
        <f t="shared" si="11"/>
        <v>71.936</v>
      </c>
      <c r="J119" s="11">
        <v>4</v>
      </c>
      <c r="K119" s="11" t="s">
        <v>24</v>
      </c>
      <c r="L119" s="11"/>
    </row>
    <row r="120" ht="20" customHeight="1" spans="1:12">
      <c r="A120" s="10" t="s">
        <v>196</v>
      </c>
      <c r="B120" s="14" t="s">
        <v>154</v>
      </c>
      <c r="C120" s="34" t="s">
        <v>190</v>
      </c>
      <c r="D120" s="11">
        <v>1</v>
      </c>
      <c r="E120" s="12">
        <v>84</v>
      </c>
      <c r="F120" s="12">
        <f t="shared" si="9"/>
        <v>16.8</v>
      </c>
      <c r="G120" s="10" t="s">
        <v>197</v>
      </c>
      <c r="H120" s="12">
        <f t="shared" si="10"/>
        <v>54.936</v>
      </c>
      <c r="I120" s="12">
        <f t="shared" si="11"/>
        <v>71.736</v>
      </c>
      <c r="J120" s="11">
        <v>5</v>
      </c>
      <c r="K120" s="11" t="s">
        <v>24</v>
      </c>
      <c r="L120" s="11"/>
    </row>
    <row r="121" ht="20" customHeight="1" spans="1:12">
      <c r="A121" s="10" t="s">
        <v>198</v>
      </c>
      <c r="B121" s="14" t="s">
        <v>154</v>
      </c>
      <c r="C121" s="34" t="s">
        <v>190</v>
      </c>
      <c r="D121" s="11">
        <v>1</v>
      </c>
      <c r="E121" s="12">
        <v>63</v>
      </c>
      <c r="F121" s="12">
        <f t="shared" si="9"/>
        <v>12.6</v>
      </c>
      <c r="G121" s="10" t="s">
        <v>197</v>
      </c>
      <c r="H121" s="12">
        <f t="shared" si="10"/>
        <v>54.936</v>
      </c>
      <c r="I121" s="12">
        <f t="shared" si="11"/>
        <v>67.536</v>
      </c>
      <c r="J121" s="11">
        <v>6</v>
      </c>
      <c r="K121" s="11" t="s">
        <v>24</v>
      </c>
      <c r="L121" s="11"/>
    </row>
    <row r="122" ht="20" customHeight="1" spans="1:12">
      <c r="A122" s="10" t="s">
        <v>199</v>
      </c>
      <c r="B122" s="14" t="s">
        <v>154</v>
      </c>
      <c r="C122" s="34" t="s">
        <v>190</v>
      </c>
      <c r="D122" s="11">
        <v>1</v>
      </c>
      <c r="E122" s="12">
        <v>73</v>
      </c>
      <c r="F122" s="12">
        <f t="shared" si="9"/>
        <v>14.6</v>
      </c>
      <c r="G122" s="10" t="s">
        <v>180</v>
      </c>
      <c r="H122" s="12">
        <f t="shared" si="10"/>
        <v>52.8</v>
      </c>
      <c r="I122" s="12">
        <f t="shared" si="11"/>
        <v>67.4</v>
      </c>
      <c r="J122" s="11">
        <v>7</v>
      </c>
      <c r="K122" s="11" t="s">
        <v>24</v>
      </c>
      <c r="L122" s="11"/>
    </row>
    <row r="123" ht="20" customHeight="1" spans="1:12">
      <c r="A123" s="10" t="s">
        <v>200</v>
      </c>
      <c r="B123" s="14" t="s">
        <v>154</v>
      </c>
      <c r="C123" s="34" t="s">
        <v>190</v>
      </c>
      <c r="D123" s="11">
        <v>1</v>
      </c>
      <c r="E123" s="12">
        <v>68</v>
      </c>
      <c r="F123" s="12">
        <f t="shared" si="9"/>
        <v>13.6</v>
      </c>
      <c r="G123" s="10">
        <v>65.67</v>
      </c>
      <c r="H123" s="12">
        <f t="shared" si="10"/>
        <v>52.536</v>
      </c>
      <c r="I123" s="12">
        <f t="shared" si="11"/>
        <v>66.136</v>
      </c>
      <c r="J123" s="11">
        <v>8</v>
      </c>
      <c r="K123" s="11" t="s">
        <v>24</v>
      </c>
      <c r="L123" s="11"/>
    </row>
    <row r="124" ht="20" customHeight="1" spans="1:12">
      <c r="A124" s="10" t="s">
        <v>201</v>
      </c>
      <c r="B124" s="14" t="s">
        <v>154</v>
      </c>
      <c r="C124" s="34" t="s">
        <v>190</v>
      </c>
      <c r="D124" s="11">
        <v>1</v>
      </c>
      <c r="E124" s="12">
        <v>65</v>
      </c>
      <c r="F124" s="12">
        <f t="shared" si="9"/>
        <v>13</v>
      </c>
      <c r="G124" s="10" t="s">
        <v>202</v>
      </c>
      <c r="H124" s="12">
        <f t="shared" si="10"/>
        <v>49.064</v>
      </c>
      <c r="I124" s="12">
        <f t="shared" si="11"/>
        <v>62.064</v>
      </c>
      <c r="J124" s="11">
        <v>9</v>
      </c>
      <c r="K124" s="11" t="s">
        <v>24</v>
      </c>
      <c r="L124" s="11"/>
    </row>
    <row r="125" ht="20" customHeight="1" spans="1:12">
      <c r="A125" s="10" t="s">
        <v>203</v>
      </c>
      <c r="B125" s="14" t="s">
        <v>154</v>
      </c>
      <c r="C125" s="34" t="s">
        <v>190</v>
      </c>
      <c r="D125" s="11">
        <v>1</v>
      </c>
      <c r="E125" s="12"/>
      <c r="F125" s="12"/>
      <c r="G125" s="10"/>
      <c r="H125" s="12"/>
      <c r="I125" s="12"/>
      <c r="J125" s="12" t="s">
        <v>23</v>
      </c>
      <c r="K125" s="11" t="s">
        <v>24</v>
      </c>
      <c r="L125" s="11"/>
    </row>
    <row r="126" ht="20" customHeight="1" spans="1:12">
      <c r="A126" s="10" t="s">
        <v>204</v>
      </c>
      <c r="B126" s="14" t="s">
        <v>154</v>
      </c>
      <c r="C126" s="34" t="s">
        <v>190</v>
      </c>
      <c r="D126" s="11">
        <v>1</v>
      </c>
      <c r="E126" s="12"/>
      <c r="F126" s="12"/>
      <c r="G126" s="10"/>
      <c r="H126" s="12"/>
      <c r="I126" s="12"/>
      <c r="J126" s="12" t="s">
        <v>23</v>
      </c>
      <c r="K126" s="11" t="s">
        <v>24</v>
      </c>
      <c r="L126" s="11"/>
    </row>
    <row r="127" ht="20" customHeight="1" spans="1:12">
      <c r="A127" s="10" t="s">
        <v>205</v>
      </c>
      <c r="B127" s="14" t="s">
        <v>154</v>
      </c>
      <c r="C127" s="34" t="s">
        <v>190</v>
      </c>
      <c r="D127" s="11">
        <v>1</v>
      </c>
      <c r="E127" s="12"/>
      <c r="F127" s="12"/>
      <c r="G127" s="10"/>
      <c r="H127" s="12"/>
      <c r="I127" s="12"/>
      <c r="J127" s="12" t="s">
        <v>23</v>
      </c>
      <c r="K127" s="11" t="s">
        <v>24</v>
      </c>
      <c r="L127" s="11"/>
    </row>
    <row r="128" ht="20" customHeight="1" spans="1:12">
      <c r="A128" s="10" t="s">
        <v>206</v>
      </c>
      <c r="B128" s="14" t="s">
        <v>154</v>
      </c>
      <c r="C128" s="34" t="s">
        <v>190</v>
      </c>
      <c r="D128" s="11">
        <v>1</v>
      </c>
      <c r="E128" s="12"/>
      <c r="F128" s="12"/>
      <c r="G128" s="10"/>
      <c r="H128" s="12"/>
      <c r="I128" s="12"/>
      <c r="J128" s="12" t="s">
        <v>23</v>
      </c>
      <c r="K128" s="11" t="s">
        <v>24</v>
      </c>
      <c r="L128" s="11"/>
    </row>
    <row r="129" ht="20" customHeight="1" spans="1:12">
      <c r="A129" s="10" t="s">
        <v>207</v>
      </c>
      <c r="B129" s="14" t="s">
        <v>154</v>
      </c>
      <c r="C129" s="34" t="s">
        <v>208</v>
      </c>
      <c r="D129" s="11">
        <v>1</v>
      </c>
      <c r="E129" s="12">
        <v>70</v>
      </c>
      <c r="F129" s="12">
        <f t="shared" si="9"/>
        <v>14</v>
      </c>
      <c r="G129" s="10" t="s">
        <v>209</v>
      </c>
      <c r="H129" s="12">
        <f t="shared" si="10"/>
        <v>67.464</v>
      </c>
      <c r="I129" s="12">
        <f t="shared" si="11"/>
        <v>81.464</v>
      </c>
      <c r="J129" s="11">
        <v>1</v>
      </c>
      <c r="K129" s="11" t="s">
        <v>19</v>
      </c>
      <c r="L129" s="11"/>
    </row>
    <row r="130" ht="20" customHeight="1" spans="1:12">
      <c r="A130" s="10" t="s">
        <v>210</v>
      </c>
      <c r="B130" s="14" t="s">
        <v>154</v>
      </c>
      <c r="C130" s="34" t="s">
        <v>208</v>
      </c>
      <c r="D130" s="11">
        <v>1</v>
      </c>
      <c r="E130" s="12">
        <v>63</v>
      </c>
      <c r="F130" s="12">
        <f t="shared" si="9"/>
        <v>12.6</v>
      </c>
      <c r="G130" s="10" t="s">
        <v>211</v>
      </c>
      <c r="H130" s="12">
        <f t="shared" si="10"/>
        <v>58.664</v>
      </c>
      <c r="I130" s="12">
        <f t="shared" si="11"/>
        <v>71.264</v>
      </c>
      <c r="J130" s="11">
        <v>2</v>
      </c>
      <c r="K130" s="11" t="s">
        <v>24</v>
      </c>
      <c r="L130" s="11"/>
    </row>
    <row r="131" ht="20" customHeight="1" spans="1:12">
      <c r="A131" s="10" t="s">
        <v>212</v>
      </c>
      <c r="B131" s="14" t="s">
        <v>154</v>
      </c>
      <c r="C131" s="34" t="s">
        <v>208</v>
      </c>
      <c r="D131" s="11">
        <v>1</v>
      </c>
      <c r="E131" s="12">
        <v>70</v>
      </c>
      <c r="F131" s="12">
        <f t="shared" si="9"/>
        <v>14</v>
      </c>
      <c r="G131" s="10" t="s">
        <v>213</v>
      </c>
      <c r="H131" s="12">
        <f t="shared" si="10"/>
        <v>53.6</v>
      </c>
      <c r="I131" s="12">
        <f t="shared" si="11"/>
        <v>67.6</v>
      </c>
      <c r="J131" s="11">
        <v>3</v>
      </c>
      <c r="K131" s="11" t="s">
        <v>24</v>
      </c>
      <c r="L131" s="11"/>
    </row>
    <row r="132" ht="20" customHeight="1" spans="1:12">
      <c r="A132" s="10" t="s">
        <v>214</v>
      </c>
      <c r="B132" s="14" t="s">
        <v>154</v>
      </c>
      <c r="C132" s="34" t="s">
        <v>208</v>
      </c>
      <c r="D132" s="11">
        <v>1</v>
      </c>
      <c r="E132" s="12">
        <v>59</v>
      </c>
      <c r="F132" s="12">
        <f t="shared" si="9"/>
        <v>11.8</v>
      </c>
      <c r="G132" s="10" t="s">
        <v>215</v>
      </c>
      <c r="H132" s="12">
        <f t="shared" si="10"/>
        <v>53.864</v>
      </c>
      <c r="I132" s="12">
        <f t="shared" si="11"/>
        <v>65.664</v>
      </c>
      <c r="J132" s="11">
        <v>4</v>
      </c>
      <c r="K132" s="11" t="s">
        <v>24</v>
      </c>
      <c r="L132" s="11"/>
    </row>
    <row r="133" ht="20" customHeight="1" spans="1:12">
      <c r="A133" s="10" t="s">
        <v>216</v>
      </c>
      <c r="B133" s="14" t="s">
        <v>154</v>
      </c>
      <c r="C133" s="34" t="s">
        <v>208</v>
      </c>
      <c r="D133" s="11">
        <v>1</v>
      </c>
      <c r="E133" s="12"/>
      <c r="F133" s="12"/>
      <c r="G133" s="10"/>
      <c r="H133" s="12"/>
      <c r="I133" s="12"/>
      <c r="J133" s="12" t="s">
        <v>23</v>
      </c>
      <c r="K133" s="11" t="s">
        <v>24</v>
      </c>
      <c r="L133" s="11"/>
    </row>
    <row r="134" ht="20" customHeight="1" spans="1:12">
      <c r="A134" s="36" t="s">
        <v>217</v>
      </c>
      <c r="B134" s="37" t="s">
        <v>218</v>
      </c>
      <c r="C134" s="38" t="s">
        <v>109</v>
      </c>
      <c r="D134" s="27">
        <v>3</v>
      </c>
      <c r="E134" s="39">
        <v>77</v>
      </c>
      <c r="F134" s="40">
        <f t="shared" ref="F134:F143" si="12">E134*0.2</f>
        <v>15.4</v>
      </c>
      <c r="G134" s="41">
        <v>79</v>
      </c>
      <c r="H134" s="40">
        <f t="shared" ref="H134:H143" si="13">G134*0.8</f>
        <v>63.2</v>
      </c>
      <c r="I134" s="40">
        <f t="shared" ref="I134:I143" si="14">F134+H134</f>
        <v>78.6</v>
      </c>
      <c r="J134" s="27">
        <v>1</v>
      </c>
      <c r="K134" s="28" t="s">
        <v>19</v>
      </c>
      <c r="L134" s="11"/>
    </row>
    <row r="135" ht="20" customHeight="1" spans="1:12">
      <c r="A135" s="36" t="s">
        <v>219</v>
      </c>
      <c r="B135" s="37" t="s">
        <v>218</v>
      </c>
      <c r="C135" s="38" t="s">
        <v>109</v>
      </c>
      <c r="D135" s="27">
        <v>3</v>
      </c>
      <c r="E135" s="39">
        <v>65</v>
      </c>
      <c r="F135" s="40">
        <f t="shared" si="12"/>
        <v>13</v>
      </c>
      <c r="G135" s="41">
        <v>81.33</v>
      </c>
      <c r="H135" s="40">
        <f t="shared" si="13"/>
        <v>65.064</v>
      </c>
      <c r="I135" s="40">
        <f t="shared" si="14"/>
        <v>78.064</v>
      </c>
      <c r="J135" s="27">
        <v>2</v>
      </c>
      <c r="K135" s="28" t="s">
        <v>19</v>
      </c>
      <c r="L135" s="11"/>
    </row>
    <row r="136" ht="20" customHeight="1" spans="1:12">
      <c r="A136" s="36" t="s">
        <v>220</v>
      </c>
      <c r="B136" s="37" t="s">
        <v>218</v>
      </c>
      <c r="C136" s="38" t="s">
        <v>109</v>
      </c>
      <c r="D136" s="27">
        <v>3</v>
      </c>
      <c r="E136" s="39">
        <v>71</v>
      </c>
      <c r="F136" s="40">
        <f t="shared" si="12"/>
        <v>14.2</v>
      </c>
      <c r="G136" s="38">
        <v>78.67</v>
      </c>
      <c r="H136" s="40">
        <f t="shared" si="13"/>
        <v>62.936</v>
      </c>
      <c r="I136" s="40">
        <f t="shared" si="14"/>
        <v>77.136</v>
      </c>
      <c r="J136" s="27">
        <v>3</v>
      </c>
      <c r="K136" s="28" t="s">
        <v>19</v>
      </c>
      <c r="L136" s="11"/>
    </row>
    <row r="137" ht="20" customHeight="1" spans="1:12">
      <c r="A137" s="36" t="s">
        <v>221</v>
      </c>
      <c r="B137" s="37" t="s">
        <v>218</v>
      </c>
      <c r="C137" s="38" t="s">
        <v>109</v>
      </c>
      <c r="D137" s="27">
        <v>3</v>
      </c>
      <c r="E137" s="39">
        <v>68</v>
      </c>
      <c r="F137" s="40">
        <f t="shared" si="12"/>
        <v>13.6</v>
      </c>
      <c r="G137" s="41">
        <v>76</v>
      </c>
      <c r="H137" s="40">
        <f t="shared" si="13"/>
        <v>60.8</v>
      </c>
      <c r="I137" s="40">
        <f t="shared" si="14"/>
        <v>74.4</v>
      </c>
      <c r="J137" s="27">
        <v>4</v>
      </c>
      <c r="K137" s="28" t="s">
        <v>24</v>
      </c>
      <c r="L137" s="11"/>
    </row>
    <row r="138" ht="20" customHeight="1" spans="1:12">
      <c r="A138" s="36" t="s">
        <v>222</v>
      </c>
      <c r="B138" s="37" t="s">
        <v>218</v>
      </c>
      <c r="C138" s="38" t="s">
        <v>109</v>
      </c>
      <c r="D138" s="27">
        <v>3</v>
      </c>
      <c r="E138" s="39">
        <v>65</v>
      </c>
      <c r="F138" s="40">
        <f t="shared" si="12"/>
        <v>13</v>
      </c>
      <c r="G138" s="38">
        <v>76.67</v>
      </c>
      <c r="H138" s="40">
        <f t="shared" si="13"/>
        <v>61.336</v>
      </c>
      <c r="I138" s="40">
        <f t="shared" si="14"/>
        <v>74.336</v>
      </c>
      <c r="J138" s="27">
        <v>5</v>
      </c>
      <c r="K138" s="28" t="s">
        <v>24</v>
      </c>
      <c r="L138" s="11"/>
    </row>
    <row r="139" ht="20" customHeight="1" spans="1:12">
      <c r="A139" s="36" t="s">
        <v>223</v>
      </c>
      <c r="B139" s="37" t="s">
        <v>218</v>
      </c>
      <c r="C139" s="38" t="s">
        <v>109</v>
      </c>
      <c r="D139" s="27">
        <v>3</v>
      </c>
      <c r="E139" s="39">
        <v>72</v>
      </c>
      <c r="F139" s="40">
        <f t="shared" si="12"/>
        <v>14.4</v>
      </c>
      <c r="G139" s="41">
        <v>74.33</v>
      </c>
      <c r="H139" s="40">
        <f t="shared" si="13"/>
        <v>59.464</v>
      </c>
      <c r="I139" s="40">
        <f t="shared" si="14"/>
        <v>73.864</v>
      </c>
      <c r="J139" s="27">
        <v>6</v>
      </c>
      <c r="K139" s="28" t="s">
        <v>24</v>
      </c>
      <c r="L139" s="11"/>
    </row>
    <row r="140" ht="20" customHeight="1" spans="1:12">
      <c r="A140" s="36" t="s">
        <v>224</v>
      </c>
      <c r="B140" s="37" t="s">
        <v>218</v>
      </c>
      <c r="C140" s="38" t="s">
        <v>109</v>
      </c>
      <c r="D140" s="27">
        <v>3</v>
      </c>
      <c r="E140" s="39">
        <v>69</v>
      </c>
      <c r="F140" s="40">
        <f t="shared" si="12"/>
        <v>13.8</v>
      </c>
      <c r="G140" s="41">
        <v>74</v>
      </c>
      <c r="H140" s="40">
        <f t="shared" si="13"/>
        <v>59.2</v>
      </c>
      <c r="I140" s="40">
        <f t="shared" si="14"/>
        <v>73</v>
      </c>
      <c r="J140" s="27">
        <v>7</v>
      </c>
      <c r="K140" s="28" t="s">
        <v>24</v>
      </c>
      <c r="L140" s="11"/>
    </row>
    <row r="141" ht="20" customHeight="1" spans="1:12">
      <c r="A141" s="36" t="s">
        <v>225</v>
      </c>
      <c r="B141" s="37" t="s">
        <v>218</v>
      </c>
      <c r="C141" s="38" t="s">
        <v>109</v>
      </c>
      <c r="D141" s="27">
        <v>3</v>
      </c>
      <c r="E141" s="39">
        <v>65</v>
      </c>
      <c r="F141" s="40">
        <f t="shared" si="12"/>
        <v>13</v>
      </c>
      <c r="G141" s="41">
        <v>74.33</v>
      </c>
      <c r="H141" s="40">
        <f t="shared" si="13"/>
        <v>59.464</v>
      </c>
      <c r="I141" s="40">
        <f t="shared" si="14"/>
        <v>72.464</v>
      </c>
      <c r="J141" s="27">
        <v>8</v>
      </c>
      <c r="K141" s="28" t="s">
        <v>24</v>
      </c>
      <c r="L141" s="11"/>
    </row>
    <row r="142" ht="20" customHeight="1" spans="1:12">
      <c r="A142" s="42" t="s">
        <v>226</v>
      </c>
      <c r="B142" s="37" t="s">
        <v>218</v>
      </c>
      <c r="C142" s="43" t="s">
        <v>109</v>
      </c>
      <c r="D142" s="27">
        <v>3</v>
      </c>
      <c r="E142" s="39"/>
      <c r="F142" s="40"/>
      <c r="G142" s="40"/>
      <c r="H142" s="40"/>
      <c r="I142" s="40"/>
      <c r="J142" s="38" t="s">
        <v>23</v>
      </c>
      <c r="K142" s="28" t="s">
        <v>24</v>
      </c>
      <c r="L142" s="11"/>
    </row>
    <row r="143" ht="20" customHeight="1" spans="1:12">
      <c r="A143" s="42" t="s">
        <v>227</v>
      </c>
      <c r="B143" s="37" t="s">
        <v>218</v>
      </c>
      <c r="C143" s="43" t="s">
        <v>109</v>
      </c>
      <c r="D143" s="27">
        <v>3</v>
      </c>
      <c r="E143" s="39"/>
      <c r="F143" s="40"/>
      <c r="G143" s="40"/>
      <c r="H143" s="40"/>
      <c r="I143" s="40"/>
      <c r="J143" s="38" t="s">
        <v>23</v>
      </c>
      <c r="K143" s="28" t="s">
        <v>24</v>
      </c>
      <c r="L143" s="11"/>
    </row>
    <row r="144" ht="20" customHeight="1" spans="1:12">
      <c r="A144" s="36" t="s">
        <v>228</v>
      </c>
      <c r="B144" s="37" t="s">
        <v>218</v>
      </c>
      <c r="C144" s="38" t="s">
        <v>229</v>
      </c>
      <c r="D144" s="27">
        <v>1</v>
      </c>
      <c r="E144" s="39">
        <v>74</v>
      </c>
      <c r="F144" s="40">
        <f>E144*0.2</f>
        <v>14.8</v>
      </c>
      <c r="G144" s="41">
        <v>78.33</v>
      </c>
      <c r="H144" s="40">
        <f>G144*0.8</f>
        <v>62.664</v>
      </c>
      <c r="I144" s="40">
        <f>F144+H144</f>
        <v>77.464</v>
      </c>
      <c r="J144" s="27">
        <v>1</v>
      </c>
      <c r="K144" s="28" t="s">
        <v>19</v>
      </c>
      <c r="L144" s="11"/>
    </row>
    <row r="145" ht="20" customHeight="1" spans="1:12">
      <c r="A145" s="36" t="s">
        <v>230</v>
      </c>
      <c r="B145" s="37" t="s">
        <v>218</v>
      </c>
      <c r="C145" s="38" t="s">
        <v>229</v>
      </c>
      <c r="D145" s="27">
        <v>1</v>
      </c>
      <c r="E145" s="39">
        <v>71</v>
      </c>
      <c r="F145" s="40">
        <f>E145*0.2</f>
        <v>14.2</v>
      </c>
      <c r="G145" s="38">
        <v>77.33</v>
      </c>
      <c r="H145" s="40">
        <f>G145*0.8</f>
        <v>61.864</v>
      </c>
      <c r="I145" s="40">
        <f>F145+H145</f>
        <v>76.064</v>
      </c>
      <c r="J145" s="27">
        <v>2</v>
      </c>
      <c r="K145" s="28" t="s">
        <v>24</v>
      </c>
      <c r="L145" s="11"/>
    </row>
    <row r="146" ht="20" customHeight="1" spans="1:12">
      <c r="A146" s="36" t="s">
        <v>231</v>
      </c>
      <c r="B146" s="37" t="s">
        <v>218</v>
      </c>
      <c r="C146" s="38" t="s">
        <v>229</v>
      </c>
      <c r="D146" s="27">
        <v>1</v>
      </c>
      <c r="E146" s="39">
        <v>68</v>
      </c>
      <c r="F146" s="40">
        <f>E146*0.2</f>
        <v>13.6</v>
      </c>
      <c r="G146" s="38">
        <v>74.67</v>
      </c>
      <c r="H146" s="40">
        <f>G146*0.8</f>
        <v>59.736</v>
      </c>
      <c r="I146" s="40">
        <f>F146+H146</f>
        <v>73.336</v>
      </c>
      <c r="J146" s="27">
        <v>3</v>
      </c>
      <c r="K146" s="28" t="s">
        <v>24</v>
      </c>
      <c r="L146" s="11"/>
    </row>
    <row r="147" ht="20" customHeight="1" spans="1:12">
      <c r="A147" s="36" t="s">
        <v>232</v>
      </c>
      <c r="B147" s="37" t="s">
        <v>218</v>
      </c>
      <c r="C147" s="38" t="s">
        <v>229</v>
      </c>
      <c r="D147" s="27">
        <v>1</v>
      </c>
      <c r="E147" s="39">
        <v>64</v>
      </c>
      <c r="F147" s="40">
        <f>E147*0.2</f>
        <v>12.8</v>
      </c>
      <c r="G147" s="41">
        <v>74.67</v>
      </c>
      <c r="H147" s="40">
        <f>G147*0.8</f>
        <v>59.736</v>
      </c>
      <c r="I147" s="40">
        <f>F147+H147</f>
        <v>72.536</v>
      </c>
      <c r="J147" s="27">
        <v>4</v>
      </c>
      <c r="K147" s="28" t="s">
        <v>24</v>
      </c>
      <c r="L147" s="11"/>
    </row>
    <row r="148" ht="20" customHeight="1" spans="1:12">
      <c r="A148" s="36" t="s">
        <v>233</v>
      </c>
      <c r="B148" s="37" t="s">
        <v>218</v>
      </c>
      <c r="C148" s="38" t="s">
        <v>229</v>
      </c>
      <c r="D148" s="27">
        <v>1</v>
      </c>
      <c r="E148" s="39">
        <v>62</v>
      </c>
      <c r="F148" s="40">
        <f>E148*0.2</f>
        <v>12.4</v>
      </c>
      <c r="G148" s="38">
        <v>73.67</v>
      </c>
      <c r="H148" s="40">
        <f>G148*0.8</f>
        <v>58.936</v>
      </c>
      <c r="I148" s="40">
        <f>F148+H148</f>
        <v>71.336</v>
      </c>
      <c r="J148" s="27">
        <v>5</v>
      </c>
      <c r="K148" s="28" t="s">
        <v>24</v>
      </c>
      <c r="L148" s="11"/>
    </row>
    <row r="149" ht="20" customHeight="1" spans="1:12">
      <c r="A149" s="42" t="s">
        <v>234</v>
      </c>
      <c r="B149" s="37" t="s">
        <v>218</v>
      </c>
      <c r="C149" s="43" t="s">
        <v>229</v>
      </c>
      <c r="D149" s="27">
        <v>1</v>
      </c>
      <c r="E149" s="39"/>
      <c r="F149" s="40"/>
      <c r="G149" s="40"/>
      <c r="H149" s="40"/>
      <c r="I149" s="40"/>
      <c r="J149" s="38" t="s">
        <v>23</v>
      </c>
      <c r="K149" s="28" t="s">
        <v>24</v>
      </c>
      <c r="L149" s="11"/>
    </row>
    <row r="150" ht="20" customHeight="1" spans="1:12">
      <c r="A150" s="42" t="s">
        <v>235</v>
      </c>
      <c r="B150" s="37" t="s">
        <v>218</v>
      </c>
      <c r="C150" s="43" t="s">
        <v>229</v>
      </c>
      <c r="D150" s="27">
        <v>1</v>
      </c>
      <c r="E150" s="39"/>
      <c r="F150" s="40"/>
      <c r="G150" s="40"/>
      <c r="H150" s="40"/>
      <c r="I150" s="40"/>
      <c r="J150" s="38" t="s">
        <v>23</v>
      </c>
      <c r="K150" s="28" t="s">
        <v>24</v>
      </c>
      <c r="L150" s="11"/>
    </row>
    <row r="151" ht="20" customHeight="1" spans="1:12">
      <c r="A151" s="42" t="s">
        <v>236</v>
      </c>
      <c r="B151" s="37" t="s">
        <v>218</v>
      </c>
      <c r="C151" s="43" t="s">
        <v>229</v>
      </c>
      <c r="D151" s="27">
        <v>1</v>
      </c>
      <c r="E151" s="39"/>
      <c r="F151" s="40"/>
      <c r="G151" s="40"/>
      <c r="H151" s="40"/>
      <c r="I151" s="40"/>
      <c r="J151" s="38" t="s">
        <v>23</v>
      </c>
      <c r="K151" s="28" t="s">
        <v>24</v>
      </c>
      <c r="L151" s="11"/>
    </row>
    <row r="152" ht="20" customHeight="1" spans="1:12">
      <c r="A152" s="36" t="s">
        <v>237</v>
      </c>
      <c r="B152" s="37" t="s">
        <v>218</v>
      </c>
      <c r="C152" s="38" t="s">
        <v>238</v>
      </c>
      <c r="D152" s="27">
        <v>1</v>
      </c>
      <c r="E152" s="39">
        <v>76</v>
      </c>
      <c r="F152" s="40">
        <f t="shared" ref="F152:F160" si="15">E152*0.2</f>
        <v>15.2</v>
      </c>
      <c r="G152" s="38">
        <v>81.33</v>
      </c>
      <c r="H152" s="40">
        <f t="shared" ref="H152:H160" si="16">G152*0.8</f>
        <v>65.064</v>
      </c>
      <c r="I152" s="40">
        <f t="shared" ref="I152:I160" si="17">F152+H152</f>
        <v>80.264</v>
      </c>
      <c r="J152" s="27">
        <v>1</v>
      </c>
      <c r="K152" s="28" t="s">
        <v>19</v>
      </c>
      <c r="L152" s="11"/>
    </row>
    <row r="153" ht="20" customHeight="1" spans="1:12">
      <c r="A153" s="36" t="s">
        <v>239</v>
      </c>
      <c r="B153" s="37" t="s">
        <v>218</v>
      </c>
      <c r="C153" s="38" t="s">
        <v>238</v>
      </c>
      <c r="D153" s="27">
        <v>1</v>
      </c>
      <c r="E153" s="39">
        <v>77</v>
      </c>
      <c r="F153" s="40">
        <f t="shared" si="15"/>
        <v>15.4</v>
      </c>
      <c r="G153" s="38">
        <v>75.33</v>
      </c>
      <c r="H153" s="40">
        <f t="shared" si="16"/>
        <v>60.264</v>
      </c>
      <c r="I153" s="40">
        <f t="shared" si="17"/>
        <v>75.664</v>
      </c>
      <c r="J153" s="27">
        <v>2</v>
      </c>
      <c r="K153" s="28" t="s">
        <v>24</v>
      </c>
      <c r="L153" s="11"/>
    </row>
    <row r="154" ht="20" customHeight="1" spans="1:12">
      <c r="A154" s="36" t="s">
        <v>240</v>
      </c>
      <c r="B154" s="37" t="s">
        <v>218</v>
      </c>
      <c r="C154" s="38" t="s">
        <v>238</v>
      </c>
      <c r="D154" s="27">
        <v>1</v>
      </c>
      <c r="E154" s="39">
        <v>65</v>
      </c>
      <c r="F154" s="40">
        <f t="shared" si="15"/>
        <v>13</v>
      </c>
      <c r="G154" s="41">
        <v>77.33</v>
      </c>
      <c r="H154" s="40">
        <f t="shared" si="16"/>
        <v>61.864</v>
      </c>
      <c r="I154" s="40">
        <f t="shared" si="17"/>
        <v>74.864</v>
      </c>
      <c r="J154" s="27">
        <v>3</v>
      </c>
      <c r="K154" s="28" t="s">
        <v>24</v>
      </c>
      <c r="L154" s="11"/>
    </row>
    <row r="155" ht="20" customHeight="1" spans="1:12">
      <c r="A155" s="36" t="s">
        <v>241</v>
      </c>
      <c r="B155" s="37" t="s">
        <v>218</v>
      </c>
      <c r="C155" s="38" t="s">
        <v>238</v>
      </c>
      <c r="D155" s="27">
        <v>1</v>
      </c>
      <c r="E155" s="39">
        <v>64</v>
      </c>
      <c r="F155" s="40">
        <f t="shared" si="15"/>
        <v>12.8</v>
      </c>
      <c r="G155" s="38">
        <v>76.67</v>
      </c>
      <c r="H155" s="40">
        <f t="shared" si="16"/>
        <v>61.336</v>
      </c>
      <c r="I155" s="40">
        <f t="shared" si="17"/>
        <v>74.136</v>
      </c>
      <c r="J155" s="27">
        <v>4</v>
      </c>
      <c r="K155" s="28" t="s">
        <v>24</v>
      </c>
      <c r="L155" s="11"/>
    </row>
    <row r="156" ht="20" customHeight="1" spans="1:12">
      <c r="A156" s="36" t="s">
        <v>242</v>
      </c>
      <c r="B156" s="37" t="s">
        <v>218</v>
      </c>
      <c r="C156" s="38" t="s">
        <v>238</v>
      </c>
      <c r="D156" s="27">
        <v>1</v>
      </c>
      <c r="E156" s="39">
        <v>73</v>
      </c>
      <c r="F156" s="40">
        <f t="shared" si="15"/>
        <v>14.6</v>
      </c>
      <c r="G156" s="38">
        <v>74.33</v>
      </c>
      <c r="H156" s="40">
        <f t="shared" si="16"/>
        <v>59.464</v>
      </c>
      <c r="I156" s="40">
        <f t="shared" si="17"/>
        <v>74.064</v>
      </c>
      <c r="J156" s="27">
        <v>5</v>
      </c>
      <c r="K156" s="28" t="s">
        <v>24</v>
      </c>
      <c r="L156" s="11"/>
    </row>
    <row r="157" ht="20" customHeight="1" spans="1:12">
      <c r="A157" s="36" t="s">
        <v>243</v>
      </c>
      <c r="B157" s="37" t="s">
        <v>218</v>
      </c>
      <c r="C157" s="38" t="s">
        <v>238</v>
      </c>
      <c r="D157" s="27">
        <v>1</v>
      </c>
      <c r="E157" s="39">
        <v>74</v>
      </c>
      <c r="F157" s="40">
        <f t="shared" si="15"/>
        <v>14.8</v>
      </c>
      <c r="G157" s="41">
        <v>73.67</v>
      </c>
      <c r="H157" s="40">
        <f t="shared" si="16"/>
        <v>58.936</v>
      </c>
      <c r="I157" s="40">
        <f t="shared" si="17"/>
        <v>73.736</v>
      </c>
      <c r="J157" s="27">
        <v>6</v>
      </c>
      <c r="K157" s="28" t="s">
        <v>24</v>
      </c>
      <c r="L157" s="11"/>
    </row>
    <row r="158" ht="20" customHeight="1" spans="1:12">
      <c r="A158" s="36" t="s">
        <v>244</v>
      </c>
      <c r="B158" s="37" t="s">
        <v>218</v>
      </c>
      <c r="C158" s="38" t="s">
        <v>238</v>
      </c>
      <c r="D158" s="27">
        <v>1</v>
      </c>
      <c r="E158" s="39">
        <v>79</v>
      </c>
      <c r="F158" s="40">
        <f t="shared" si="15"/>
        <v>15.8</v>
      </c>
      <c r="G158" s="41">
        <v>72.33</v>
      </c>
      <c r="H158" s="40">
        <f t="shared" si="16"/>
        <v>57.864</v>
      </c>
      <c r="I158" s="40">
        <f t="shared" si="17"/>
        <v>73.664</v>
      </c>
      <c r="J158" s="27">
        <v>7</v>
      </c>
      <c r="K158" s="28" t="s">
        <v>24</v>
      </c>
      <c r="L158" s="11"/>
    </row>
    <row r="159" ht="20" customHeight="1" spans="1:12">
      <c r="A159" s="36" t="s">
        <v>245</v>
      </c>
      <c r="B159" s="37" t="s">
        <v>218</v>
      </c>
      <c r="C159" s="38" t="s">
        <v>238</v>
      </c>
      <c r="D159" s="27">
        <v>1</v>
      </c>
      <c r="E159" s="39">
        <v>68</v>
      </c>
      <c r="F159" s="40">
        <f t="shared" si="15"/>
        <v>13.6</v>
      </c>
      <c r="G159" s="38">
        <v>74.33</v>
      </c>
      <c r="H159" s="40">
        <f t="shared" si="16"/>
        <v>59.464</v>
      </c>
      <c r="I159" s="40">
        <f t="shared" si="17"/>
        <v>73.064</v>
      </c>
      <c r="J159" s="27">
        <v>8</v>
      </c>
      <c r="K159" s="28" t="s">
        <v>24</v>
      </c>
      <c r="L159" s="11"/>
    </row>
    <row r="160" ht="20" customHeight="1" spans="1:12">
      <c r="A160" s="44" t="s">
        <v>246</v>
      </c>
      <c r="B160" s="37" t="s">
        <v>218</v>
      </c>
      <c r="C160" s="38" t="s">
        <v>238</v>
      </c>
      <c r="D160" s="27">
        <v>1</v>
      </c>
      <c r="E160" s="39">
        <v>65</v>
      </c>
      <c r="F160" s="40">
        <f t="shared" si="15"/>
        <v>13</v>
      </c>
      <c r="G160" s="41">
        <v>71</v>
      </c>
      <c r="H160" s="40">
        <f t="shared" si="16"/>
        <v>56.8</v>
      </c>
      <c r="I160" s="40">
        <f t="shared" si="17"/>
        <v>69.8</v>
      </c>
      <c r="J160" s="27">
        <v>9</v>
      </c>
      <c r="K160" s="28" t="s">
        <v>24</v>
      </c>
      <c r="L160" s="11"/>
    </row>
    <row r="161" s="1" customFormat="1" ht="20" customHeight="1" spans="1:12">
      <c r="A161" s="36" t="s">
        <v>247</v>
      </c>
      <c r="B161" s="37" t="s">
        <v>218</v>
      </c>
      <c r="C161" s="43" t="s">
        <v>238</v>
      </c>
      <c r="D161" s="11">
        <v>1</v>
      </c>
      <c r="E161" s="12"/>
      <c r="F161" s="40"/>
      <c r="G161" s="12"/>
      <c r="H161" s="40"/>
      <c r="I161" s="40"/>
      <c r="J161" s="11" t="s">
        <v>23</v>
      </c>
      <c r="K161" s="28" t="s">
        <v>24</v>
      </c>
      <c r="L161" s="11"/>
    </row>
    <row r="162" s="1" customFormat="1" ht="20" customHeight="1" spans="1:12">
      <c r="A162" s="36" t="s">
        <v>248</v>
      </c>
      <c r="B162" s="37" t="s">
        <v>218</v>
      </c>
      <c r="C162" s="43" t="s">
        <v>238</v>
      </c>
      <c r="D162" s="11">
        <v>1</v>
      </c>
      <c r="E162" s="12"/>
      <c r="F162" s="40"/>
      <c r="G162" s="12"/>
      <c r="H162" s="40"/>
      <c r="I162" s="40"/>
      <c r="J162" s="11" t="s">
        <v>23</v>
      </c>
      <c r="K162" s="28" t="s">
        <v>24</v>
      </c>
      <c r="L162" s="11"/>
    </row>
    <row r="163" s="1" customFormat="1" ht="20" customHeight="1" spans="1:12">
      <c r="A163" s="36" t="s">
        <v>249</v>
      </c>
      <c r="B163" s="37" t="s">
        <v>218</v>
      </c>
      <c r="C163" s="43" t="s">
        <v>238</v>
      </c>
      <c r="D163" s="11">
        <v>1</v>
      </c>
      <c r="E163" s="12"/>
      <c r="F163" s="40"/>
      <c r="G163" s="12"/>
      <c r="H163" s="40"/>
      <c r="I163" s="40"/>
      <c r="J163" s="11" t="s">
        <v>23</v>
      </c>
      <c r="K163" s="28" t="s">
        <v>24</v>
      </c>
      <c r="L163" s="11"/>
    </row>
    <row r="164" s="1" customFormat="1" ht="20" customHeight="1" spans="1:12">
      <c r="A164" s="36" t="s">
        <v>250</v>
      </c>
      <c r="B164" s="37" t="s">
        <v>218</v>
      </c>
      <c r="C164" s="43" t="s">
        <v>238</v>
      </c>
      <c r="D164" s="11">
        <v>1</v>
      </c>
      <c r="E164" s="12"/>
      <c r="F164" s="40"/>
      <c r="G164" s="12"/>
      <c r="H164" s="40"/>
      <c r="I164" s="40"/>
      <c r="J164" s="11" t="s">
        <v>23</v>
      </c>
      <c r="K164" s="28" t="s">
        <v>24</v>
      </c>
      <c r="L164" s="11"/>
    </row>
    <row r="165" ht="20" customHeight="1" spans="1:12">
      <c r="A165" s="36" t="s">
        <v>251</v>
      </c>
      <c r="B165" s="37" t="s">
        <v>218</v>
      </c>
      <c r="C165" s="38" t="s">
        <v>252</v>
      </c>
      <c r="D165" s="27">
        <v>1</v>
      </c>
      <c r="E165" s="39">
        <v>72</v>
      </c>
      <c r="F165" s="40">
        <f>E165*0.2</f>
        <v>14.4</v>
      </c>
      <c r="G165" s="41">
        <v>79</v>
      </c>
      <c r="H165" s="40">
        <f>G165*0.8</f>
        <v>63.2</v>
      </c>
      <c r="I165" s="40">
        <f>F165+H165</f>
        <v>77.6</v>
      </c>
      <c r="J165" s="27">
        <v>1</v>
      </c>
      <c r="K165" s="28" t="s">
        <v>19</v>
      </c>
      <c r="L165" s="11"/>
    </row>
    <row r="166" ht="20" customHeight="1" spans="1:12">
      <c r="A166" s="36" t="s">
        <v>253</v>
      </c>
      <c r="B166" s="37" t="s">
        <v>218</v>
      </c>
      <c r="C166" s="38" t="s">
        <v>252</v>
      </c>
      <c r="D166" s="27">
        <v>1</v>
      </c>
      <c r="E166" s="39">
        <v>69</v>
      </c>
      <c r="F166" s="40">
        <f>E166*0.2</f>
        <v>13.8</v>
      </c>
      <c r="G166" s="41">
        <v>75.33</v>
      </c>
      <c r="H166" s="40">
        <f>G166*0.8</f>
        <v>60.264</v>
      </c>
      <c r="I166" s="40">
        <f>F166+H166</f>
        <v>74.064</v>
      </c>
      <c r="J166" s="27">
        <v>2</v>
      </c>
      <c r="K166" s="28" t="s">
        <v>24</v>
      </c>
      <c r="L166" s="11"/>
    </row>
    <row r="167" ht="20" customHeight="1" spans="1:12">
      <c r="A167" s="42" t="s">
        <v>254</v>
      </c>
      <c r="B167" s="37" t="s">
        <v>218</v>
      </c>
      <c r="C167" s="43" t="s">
        <v>252</v>
      </c>
      <c r="D167" s="27">
        <v>1</v>
      </c>
      <c r="E167" s="39"/>
      <c r="F167" s="40"/>
      <c r="G167" s="40"/>
      <c r="H167" s="40"/>
      <c r="I167" s="40"/>
      <c r="J167" s="38" t="s">
        <v>23</v>
      </c>
      <c r="K167" s="28" t="s">
        <v>24</v>
      </c>
      <c r="L167" s="11"/>
    </row>
    <row r="168" ht="20" customHeight="1" spans="1:12">
      <c r="A168" s="36" t="s">
        <v>255</v>
      </c>
      <c r="B168" s="37" t="s">
        <v>218</v>
      </c>
      <c r="C168" s="38" t="s">
        <v>256</v>
      </c>
      <c r="D168" s="27">
        <v>1</v>
      </c>
      <c r="E168" s="39">
        <v>62</v>
      </c>
      <c r="F168" s="40">
        <f>E168*0.2</f>
        <v>12.4</v>
      </c>
      <c r="G168" s="41">
        <v>74.67</v>
      </c>
      <c r="H168" s="40">
        <f>G168*0.8</f>
        <v>59.736</v>
      </c>
      <c r="I168" s="40">
        <f>F168+H168</f>
        <v>72.136</v>
      </c>
      <c r="J168" s="27">
        <v>1</v>
      </c>
      <c r="K168" s="28" t="s">
        <v>19</v>
      </c>
      <c r="L168" s="11"/>
    </row>
    <row r="169" ht="20" customHeight="1" spans="1:12">
      <c r="A169" s="36" t="s">
        <v>257</v>
      </c>
      <c r="B169" s="37" t="s">
        <v>218</v>
      </c>
      <c r="C169" s="38" t="s">
        <v>256</v>
      </c>
      <c r="D169" s="27">
        <v>1</v>
      </c>
      <c r="E169" s="39">
        <v>67</v>
      </c>
      <c r="F169" s="40">
        <f>E169*0.2</f>
        <v>13.4</v>
      </c>
      <c r="G169" s="41">
        <v>72</v>
      </c>
      <c r="H169" s="40">
        <f>G169*0.8</f>
        <v>57.6</v>
      </c>
      <c r="I169" s="40">
        <f>F169+H169</f>
        <v>71</v>
      </c>
      <c r="J169" s="27">
        <v>2</v>
      </c>
      <c r="K169" s="28" t="s">
        <v>24</v>
      </c>
      <c r="L169" s="11"/>
    </row>
    <row r="170" ht="20" customHeight="1" spans="1:12">
      <c r="A170" s="42" t="s">
        <v>258</v>
      </c>
      <c r="B170" s="37" t="s">
        <v>218</v>
      </c>
      <c r="C170" s="38" t="s">
        <v>256</v>
      </c>
      <c r="D170" s="27">
        <v>1</v>
      </c>
      <c r="E170" s="39"/>
      <c r="F170" s="40"/>
      <c r="G170" s="40"/>
      <c r="H170" s="40"/>
      <c r="I170" s="40"/>
      <c r="J170" s="38" t="s">
        <v>23</v>
      </c>
      <c r="K170" s="28" t="s">
        <v>24</v>
      </c>
      <c r="L170" s="11"/>
    </row>
    <row r="171" ht="20" customHeight="1" spans="1:12">
      <c r="A171" s="44" t="s">
        <v>259</v>
      </c>
      <c r="B171" s="37" t="s">
        <v>260</v>
      </c>
      <c r="C171" s="43" t="s">
        <v>261</v>
      </c>
      <c r="D171" s="27">
        <v>1</v>
      </c>
      <c r="E171" s="39">
        <v>84</v>
      </c>
      <c r="F171" s="40">
        <f t="shared" ref="F171:F175" si="18">E171*0.2</f>
        <v>16.8</v>
      </c>
      <c r="G171" s="41">
        <v>80</v>
      </c>
      <c r="H171" s="40">
        <f t="shared" ref="H171:H175" si="19">G171*0.8</f>
        <v>64</v>
      </c>
      <c r="I171" s="40">
        <f t="shared" ref="I171:I175" si="20">F171+H171</f>
        <v>80.8</v>
      </c>
      <c r="J171" s="27">
        <v>1</v>
      </c>
      <c r="K171" s="28" t="s">
        <v>19</v>
      </c>
      <c r="L171" s="11"/>
    </row>
    <row r="172" ht="20" customHeight="1" spans="1:12">
      <c r="A172" s="44" t="s">
        <v>262</v>
      </c>
      <c r="B172" s="37" t="s">
        <v>260</v>
      </c>
      <c r="C172" s="43" t="s">
        <v>261</v>
      </c>
      <c r="D172" s="27">
        <v>1</v>
      </c>
      <c r="E172" s="39">
        <v>65</v>
      </c>
      <c r="F172" s="40">
        <f t="shared" si="18"/>
        <v>13</v>
      </c>
      <c r="G172" s="38">
        <v>78.67</v>
      </c>
      <c r="H172" s="40">
        <f t="shared" si="19"/>
        <v>62.936</v>
      </c>
      <c r="I172" s="40">
        <f t="shared" si="20"/>
        <v>75.936</v>
      </c>
      <c r="J172" s="27">
        <v>2</v>
      </c>
      <c r="K172" s="28" t="s">
        <v>24</v>
      </c>
      <c r="L172" s="11"/>
    </row>
    <row r="173" ht="20" customHeight="1" spans="1:12">
      <c r="A173" s="44" t="s">
        <v>263</v>
      </c>
      <c r="B173" s="37" t="s">
        <v>260</v>
      </c>
      <c r="C173" s="43" t="s">
        <v>261</v>
      </c>
      <c r="D173" s="27">
        <v>1</v>
      </c>
      <c r="E173" s="39">
        <v>74</v>
      </c>
      <c r="F173" s="40">
        <f t="shared" si="18"/>
        <v>14.8</v>
      </c>
      <c r="G173" s="41">
        <v>76</v>
      </c>
      <c r="H173" s="40">
        <f t="shared" si="19"/>
        <v>60.8</v>
      </c>
      <c r="I173" s="40">
        <f t="shared" si="20"/>
        <v>75.6</v>
      </c>
      <c r="J173" s="27">
        <v>3</v>
      </c>
      <c r="K173" s="28" t="s">
        <v>24</v>
      </c>
      <c r="L173" s="11"/>
    </row>
    <row r="174" ht="20" customHeight="1" spans="1:12">
      <c r="A174" s="44" t="s">
        <v>264</v>
      </c>
      <c r="B174" s="37" t="s">
        <v>260</v>
      </c>
      <c r="C174" s="43" t="s">
        <v>261</v>
      </c>
      <c r="D174" s="27">
        <v>1</v>
      </c>
      <c r="E174" s="39">
        <v>74</v>
      </c>
      <c r="F174" s="40">
        <f t="shared" si="18"/>
        <v>14.8</v>
      </c>
      <c r="G174" s="41">
        <v>72</v>
      </c>
      <c r="H174" s="40">
        <f t="shared" si="19"/>
        <v>57.6</v>
      </c>
      <c r="I174" s="40">
        <f t="shared" si="20"/>
        <v>72.4</v>
      </c>
      <c r="J174" s="27">
        <v>4</v>
      </c>
      <c r="K174" s="28" t="s">
        <v>24</v>
      </c>
      <c r="L174" s="11"/>
    </row>
    <row r="175" ht="20" customHeight="1" spans="1:12">
      <c r="A175" s="65" t="s">
        <v>265</v>
      </c>
      <c r="B175" s="14" t="s">
        <v>266</v>
      </c>
      <c r="C175" s="45" t="s">
        <v>267</v>
      </c>
      <c r="D175" s="45">
        <v>1</v>
      </c>
      <c r="E175" s="12">
        <v>62</v>
      </c>
      <c r="F175" s="12">
        <f t="shared" si="18"/>
        <v>12.4</v>
      </c>
      <c r="G175" s="10">
        <v>77.33</v>
      </c>
      <c r="H175" s="12">
        <f t="shared" si="19"/>
        <v>61.864</v>
      </c>
      <c r="I175" s="12">
        <f t="shared" si="20"/>
        <v>74.264</v>
      </c>
      <c r="J175" s="11">
        <v>1</v>
      </c>
      <c r="K175" s="11" t="s">
        <v>19</v>
      </c>
      <c r="L175" s="11"/>
    </row>
    <row r="176" ht="20" customHeight="1" spans="1:12">
      <c r="A176" s="65" t="s">
        <v>268</v>
      </c>
      <c r="B176" s="14" t="s">
        <v>266</v>
      </c>
      <c r="C176" s="45" t="s">
        <v>267</v>
      </c>
      <c r="D176" s="45">
        <v>1</v>
      </c>
      <c r="E176" s="12"/>
      <c r="F176" s="12"/>
      <c r="G176" s="10"/>
      <c r="H176" s="12"/>
      <c r="I176" s="12"/>
      <c r="J176" s="11" t="s">
        <v>23</v>
      </c>
      <c r="K176" s="11" t="s">
        <v>24</v>
      </c>
      <c r="L176" s="11"/>
    </row>
    <row r="177" ht="20" customHeight="1" spans="1:12">
      <c r="A177" s="65" t="s">
        <v>269</v>
      </c>
      <c r="B177" s="14" t="s">
        <v>266</v>
      </c>
      <c r="C177" s="45" t="s">
        <v>270</v>
      </c>
      <c r="D177" s="45">
        <v>1</v>
      </c>
      <c r="E177" s="12">
        <v>82</v>
      </c>
      <c r="F177" s="12">
        <f t="shared" ref="F177:F182" si="21">E177*0.2</f>
        <v>16.4</v>
      </c>
      <c r="G177" s="13">
        <v>73</v>
      </c>
      <c r="H177" s="12">
        <f t="shared" ref="H177:H182" si="22">G177*0.8</f>
        <v>58.4</v>
      </c>
      <c r="I177" s="12">
        <f t="shared" ref="I177:I182" si="23">F177+H177</f>
        <v>74.8</v>
      </c>
      <c r="J177" s="11">
        <v>1</v>
      </c>
      <c r="K177" s="11" t="s">
        <v>19</v>
      </c>
      <c r="L177" s="11"/>
    </row>
    <row r="178" ht="20" customHeight="1" spans="1:12">
      <c r="A178" s="65" t="s">
        <v>271</v>
      </c>
      <c r="B178" s="14" t="s">
        <v>272</v>
      </c>
      <c r="C178" s="14" t="s">
        <v>273</v>
      </c>
      <c r="D178" s="14">
        <v>2</v>
      </c>
      <c r="E178" s="12">
        <v>78</v>
      </c>
      <c r="F178" s="12">
        <f t="shared" si="21"/>
        <v>15.6</v>
      </c>
      <c r="G178" s="10">
        <v>80.67</v>
      </c>
      <c r="H178" s="12">
        <f t="shared" si="22"/>
        <v>64.536</v>
      </c>
      <c r="I178" s="12">
        <f t="shared" si="23"/>
        <v>80.136</v>
      </c>
      <c r="J178" s="11">
        <v>1</v>
      </c>
      <c r="K178" s="11" t="s">
        <v>19</v>
      </c>
      <c r="L178" s="11"/>
    </row>
    <row r="179" ht="20" customHeight="1" spans="1:12">
      <c r="A179" s="65" t="s">
        <v>274</v>
      </c>
      <c r="B179" s="14" t="s">
        <v>272</v>
      </c>
      <c r="C179" s="14" t="s">
        <v>273</v>
      </c>
      <c r="D179" s="14">
        <v>2</v>
      </c>
      <c r="E179" s="12">
        <v>69</v>
      </c>
      <c r="F179" s="12">
        <f t="shared" si="21"/>
        <v>13.8</v>
      </c>
      <c r="G179" s="13">
        <v>80</v>
      </c>
      <c r="H179" s="12">
        <f t="shared" si="22"/>
        <v>64</v>
      </c>
      <c r="I179" s="12">
        <f t="shared" si="23"/>
        <v>77.8</v>
      </c>
      <c r="J179" s="11">
        <v>2</v>
      </c>
      <c r="K179" s="11" t="s">
        <v>19</v>
      </c>
      <c r="L179" s="11"/>
    </row>
    <row r="180" ht="20" customHeight="1" spans="1:12">
      <c r="A180" s="65" t="s">
        <v>275</v>
      </c>
      <c r="B180" s="14" t="s">
        <v>272</v>
      </c>
      <c r="C180" s="14" t="s">
        <v>273</v>
      </c>
      <c r="D180" s="14">
        <v>2</v>
      </c>
      <c r="E180" s="12">
        <v>69</v>
      </c>
      <c r="F180" s="12">
        <f t="shared" si="21"/>
        <v>13.8</v>
      </c>
      <c r="G180" s="10">
        <v>76.67</v>
      </c>
      <c r="H180" s="12">
        <f t="shared" si="22"/>
        <v>61.336</v>
      </c>
      <c r="I180" s="12">
        <f t="shared" si="23"/>
        <v>75.136</v>
      </c>
      <c r="J180" s="11">
        <v>3</v>
      </c>
      <c r="K180" s="11" t="s">
        <v>24</v>
      </c>
      <c r="L180" s="11"/>
    </row>
    <row r="181" ht="20" customHeight="1" spans="1:12">
      <c r="A181" s="65" t="s">
        <v>276</v>
      </c>
      <c r="B181" s="14" t="s">
        <v>272</v>
      </c>
      <c r="C181" s="14" t="s">
        <v>273</v>
      </c>
      <c r="D181" s="14">
        <v>2</v>
      </c>
      <c r="E181" s="12">
        <v>66</v>
      </c>
      <c r="F181" s="12">
        <f t="shared" si="21"/>
        <v>13.2</v>
      </c>
      <c r="G181" s="10">
        <v>76.33</v>
      </c>
      <c r="H181" s="12">
        <f t="shared" si="22"/>
        <v>61.064</v>
      </c>
      <c r="I181" s="12">
        <f t="shared" si="23"/>
        <v>74.264</v>
      </c>
      <c r="J181" s="11">
        <v>4</v>
      </c>
      <c r="K181" s="11" t="s">
        <v>24</v>
      </c>
      <c r="L181" s="11"/>
    </row>
    <row r="182" ht="20" customHeight="1" spans="1:12">
      <c r="A182" s="65" t="s">
        <v>277</v>
      </c>
      <c r="B182" s="14" t="s">
        <v>272</v>
      </c>
      <c r="C182" s="14" t="s">
        <v>273</v>
      </c>
      <c r="D182" s="14">
        <v>2</v>
      </c>
      <c r="E182" s="12">
        <v>74</v>
      </c>
      <c r="F182" s="12">
        <f t="shared" si="21"/>
        <v>14.8</v>
      </c>
      <c r="G182" s="13">
        <v>73</v>
      </c>
      <c r="H182" s="12">
        <f t="shared" si="22"/>
        <v>58.4</v>
      </c>
      <c r="I182" s="12">
        <f t="shared" si="23"/>
        <v>73.2</v>
      </c>
      <c r="J182" s="11">
        <v>5</v>
      </c>
      <c r="K182" s="11" t="s">
        <v>24</v>
      </c>
      <c r="L182" s="11"/>
    </row>
    <row r="183" ht="20" customHeight="1" spans="1:12">
      <c r="A183" s="65" t="s">
        <v>278</v>
      </c>
      <c r="B183" s="14" t="s">
        <v>272</v>
      </c>
      <c r="C183" s="14" t="s">
        <v>273</v>
      </c>
      <c r="D183" s="14">
        <v>2</v>
      </c>
      <c r="E183" s="12"/>
      <c r="F183" s="12"/>
      <c r="G183" s="10"/>
      <c r="H183" s="12"/>
      <c r="I183" s="12"/>
      <c r="J183" s="11" t="s">
        <v>23</v>
      </c>
      <c r="K183" s="11" t="s">
        <v>24</v>
      </c>
      <c r="L183" s="11"/>
    </row>
    <row r="184" ht="20" customHeight="1" spans="1:12">
      <c r="A184" s="65" t="s">
        <v>279</v>
      </c>
      <c r="B184" s="14" t="s">
        <v>280</v>
      </c>
      <c r="C184" s="46" t="s">
        <v>281</v>
      </c>
      <c r="D184" s="46">
        <v>1</v>
      </c>
      <c r="E184" s="12">
        <v>64</v>
      </c>
      <c r="F184" s="12">
        <f>E184*0.2</f>
        <v>12.8</v>
      </c>
      <c r="G184" s="10">
        <v>84.67</v>
      </c>
      <c r="H184" s="12">
        <f>G184*0.8</f>
        <v>67.736</v>
      </c>
      <c r="I184" s="12">
        <f>F184+H184</f>
        <v>80.536</v>
      </c>
      <c r="J184" s="11">
        <v>1</v>
      </c>
      <c r="K184" s="11" t="s">
        <v>19</v>
      </c>
      <c r="L184" s="11"/>
    </row>
    <row r="185" ht="20" customHeight="1" spans="1:12">
      <c r="A185" s="65" t="s">
        <v>282</v>
      </c>
      <c r="B185" s="14" t="s">
        <v>280</v>
      </c>
      <c r="C185" s="46" t="s">
        <v>281</v>
      </c>
      <c r="D185" s="46">
        <v>1</v>
      </c>
      <c r="E185" s="12"/>
      <c r="F185" s="12"/>
      <c r="G185" s="10"/>
      <c r="H185" s="12"/>
      <c r="I185" s="12"/>
      <c r="J185" s="11" t="s">
        <v>23</v>
      </c>
      <c r="K185" s="11" t="s">
        <v>24</v>
      </c>
      <c r="L185" s="11"/>
    </row>
    <row r="186" ht="20" customHeight="1" spans="1:12">
      <c r="A186" s="65" t="s">
        <v>283</v>
      </c>
      <c r="B186" s="14" t="s">
        <v>284</v>
      </c>
      <c r="C186" s="34" t="s">
        <v>285</v>
      </c>
      <c r="D186" s="46">
        <v>1</v>
      </c>
      <c r="E186" s="12">
        <v>68</v>
      </c>
      <c r="F186" s="12">
        <f>E186*0.2</f>
        <v>13.6</v>
      </c>
      <c r="G186" s="10">
        <v>70.67</v>
      </c>
      <c r="H186" s="12">
        <f t="shared" ref="H186:H195" si="24">G186*0.8</f>
        <v>56.536</v>
      </c>
      <c r="I186" s="12">
        <f t="shared" ref="I186:I195" si="25">F186+H186</f>
        <v>70.136</v>
      </c>
      <c r="J186" s="11">
        <v>1</v>
      </c>
      <c r="K186" s="11" t="s">
        <v>19</v>
      </c>
      <c r="L186" s="11"/>
    </row>
    <row r="187" ht="20" customHeight="1" spans="1:12">
      <c r="A187" s="65" t="s">
        <v>286</v>
      </c>
      <c r="B187" s="14" t="s">
        <v>284</v>
      </c>
      <c r="C187" s="34" t="s">
        <v>287</v>
      </c>
      <c r="D187" s="46">
        <v>1</v>
      </c>
      <c r="E187" s="12">
        <v>68</v>
      </c>
      <c r="F187" s="12">
        <f>E187*0.2</f>
        <v>13.6</v>
      </c>
      <c r="G187" s="13">
        <v>78</v>
      </c>
      <c r="H187" s="12">
        <f t="shared" si="24"/>
        <v>62.4</v>
      </c>
      <c r="I187" s="12">
        <f t="shared" si="25"/>
        <v>76</v>
      </c>
      <c r="J187" s="11">
        <v>1</v>
      </c>
      <c r="K187" s="11" t="s">
        <v>19</v>
      </c>
      <c r="L187" s="11"/>
    </row>
    <row r="188" ht="20" customHeight="1" spans="1:12">
      <c r="A188" s="47">
        <v>202312230706</v>
      </c>
      <c r="B188" s="16" t="s">
        <v>288</v>
      </c>
      <c r="C188" s="16" t="s">
        <v>289</v>
      </c>
      <c r="D188" s="16">
        <v>2</v>
      </c>
      <c r="E188" s="12">
        <v>80</v>
      </c>
      <c r="F188" s="12">
        <f t="shared" ref="F188:F204" si="26">E188*0.2</f>
        <v>16</v>
      </c>
      <c r="G188" s="48" t="s">
        <v>290</v>
      </c>
      <c r="H188" s="12">
        <f t="shared" si="24"/>
        <v>59.68</v>
      </c>
      <c r="I188" s="12">
        <f t="shared" si="25"/>
        <v>75.68</v>
      </c>
      <c r="J188" s="11">
        <v>1</v>
      </c>
      <c r="K188" s="11" t="s">
        <v>19</v>
      </c>
      <c r="L188" s="11"/>
    </row>
    <row r="189" ht="20" customHeight="1" spans="1:12">
      <c r="A189" s="47">
        <v>202312230711</v>
      </c>
      <c r="B189" s="16" t="s">
        <v>288</v>
      </c>
      <c r="C189" s="16" t="s">
        <v>289</v>
      </c>
      <c r="D189" s="16">
        <v>2</v>
      </c>
      <c r="E189" s="12">
        <v>67</v>
      </c>
      <c r="F189" s="12">
        <f t="shared" si="26"/>
        <v>13.4</v>
      </c>
      <c r="G189" s="48" t="s">
        <v>291</v>
      </c>
      <c r="H189" s="12">
        <f t="shared" si="24"/>
        <v>61.68</v>
      </c>
      <c r="I189" s="12">
        <f t="shared" si="25"/>
        <v>75.08</v>
      </c>
      <c r="J189" s="11">
        <v>2</v>
      </c>
      <c r="K189" s="11" t="s">
        <v>19</v>
      </c>
      <c r="L189" s="11"/>
    </row>
    <row r="190" ht="20" customHeight="1" spans="1:12">
      <c r="A190" s="47">
        <v>202312230725</v>
      </c>
      <c r="B190" s="16" t="s">
        <v>288</v>
      </c>
      <c r="C190" s="16" t="s">
        <v>289</v>
      </c>
      <c r="D190" s="16">
        <v>2</v>
      </c>
      <c r="E190" s="12">
        <v>71</v>
      </c>
      <c r="F190" s="12">
        <f t="shared" si="26"/>
        <v>14.2</v>
      </c>
      <c r="G190" s="48" t="s">
        <v>292</v>
      </c>
      <c r="H190" s="12">
        <f t="shared" si="24"/>
        <v>59.6</v>
      </c>
      <c r="I190" s="12">
        <f t="shared" si="25"/>
        <v>73.8</v>
      </c>
      <c r="J190" s="11">
        <v>3</v>
      </c>
      <c r="K190" s="11" t="s">
        <v>24</v>
      </c>
      <c r="L190" s="11"/>
    </row>
    <row r="191" ht="20" customHeight="1" spans="1:12">
      <c r="A191" s="47">
        <v>202312230716</v>
      </c>
      <c r="B191" s="16" t="s">
        <v>288</v>
      </c>
      <c r="C191" s="16" t="s">
        <v>293</v>
      </c>
      <c r="D191" s="16">
        <v>1</v>
      </c>
      <c r="E191" s="12">
        <v>76</v>
      </c>
      <c r="F191" s="12">
        <f t="shared" si="26"/>
        <v>15.2</v>
      </c>
      <c r="G191" s="48" t="s">
        <v>294</v>
      </c>
      <c r="H191" s="12">
        <f t="shared" si="24"/>
        <v>63.52</v>
      </c>
      <c r="I191" s="12">
        <f t="shared" si="25"/>
        <v>78.72</v>
      </c>
      <c r="J191" s="11">
        <v>1</v>
      </c>
      <c r="K191" s="11" t="s">
        <v>19</v>
      </c>
      <c r="L191" s="11"/>
    </row>
    <row r="192" ht="20" customHeight="1" spans="1:12">
      <c r="A192" s="69" t="s">
        <v>295</v>
      </c>
      <c r="B192" s="16" t="s">
        <v>288</v>
      </c>
      <c r="C192" s="16" t="s">
        <v>293</v>
      </c>
      <c r="D192" s="16">
        <v>1</v>
      </c>
      <c r="E192" s="12">
        <v>66</v>
      </c>
      <c r="F192" s="12">
        <f t="shared" si="26"/>
        <v>13.2</v>
      </c>
      <c r="G192" s="48" t="s">
        <v>296</v>
      </c>
      <c r="H192" s="12">
        <f t="shared" si="24"/>
        <v>64.48</v>
      </c>
      <c r="I192" s="12">
        <f t="shared" si="25"/>
        <v>77.68</v>
      </c>
      <c r="J192" s="11">
        <v>2</v>
      </c>
      <c r="K192" s="11" t="s">
        <v>24</v>
      </c>
      <c r="L192" s="11"/>
    </row>
    <row r="193" ht="20" customHeight="1" spans="1:12">
      <c r="A193" s="47">
        <v>202312230729</v>
      </c>
      <c r="B193" s="16" t="s">
        <v>288</v>
      </c>
      <c r="C193" s="16" t="s">
        <v>293</v>
      </c>
      <c r="D193" s="16">
        <v>1</v>
      </c>
      <c r="E193" s="12">
        <v>74</v>
      </c>
      <c r="F193" s="12">
        <f t="shared" si="26"/>
        <v>14.8</v>
      </c>
      <c r="G193" s="48" t="s">
        <v>297</v>
      </c>
      <c r="H193" s="12">
        <f t="shared" si="24"/>
        <v>62.48</v>
      </c>
      <c r="I193" s="12">
        <f t="shared" si="25"/>
        <v>77.28</v>
      </c>
      <c r="J193" s="11">
        <v>3</v>
      </c>
      <c r="K193" s="11" t="s">
        <v>24</v>
      </c>
      <c r="L193" s="11"/>
    </row>
    <row r="194" ht="20" customHeight="1" spans="1:12">
      <c r="A194" s="47">
        <v>202312230721</v>
      </c>
      <c r="B194" s="16" t="s">
        <v>288</v>
      </c>
      <c r="C194" s="16" t="s">
        <v>293</v>
      </c>
      <c r="D194" s="16">
        <v>1</v>
      </c>
      <c r="E194" s="12">
        <v>71</v>
      </c>
      <c r="F194" s="12">
        <f t="shared" si="26"/>
        <v>14.2</v>
      </c>
      <c r="G194" s="48" t="s">
        <v>298</v>
      </c>
      <c r="H194" s="12">
        <f t="shared" si="24"/>
        <v>57.92</v>
      </c>
      <c r="I194" s="12">
        <f t="shared" si="25"/>
        <v>72.12</v>
      </c>
      <c r="J194" s="11">
        <v>4</v>
      </c>
      <c r="K194" s="11" t="s">
        <v>24</v>
      </c>
      <c r="L194" s="11"/>
    </row>
    <row r="195" ht="20" customHeight="1" spans="1:12">
      <c r="A195" s="47">
        <v>202312230709</v>
      </c>
      <c r="B195" s="16" t="s">
        <v>288</v>
      </c>
      <c r="C195" s="11" t="s">
        <v>299</v>
      </c>
      <c r="D195" s="11">
        <v>1</v>
      </c>
      <c r="E195" s="12">
        <v>71</v>
      </c>
      <c r="F195" s="12">
        <f t="shared" si="26"/>
        <v>14.2</v>
      </c>
      <c r="G195" s="48" t="s">
        <v>300</v>
      </c>
      <c r="H195" s="12">
        <f t="shared" si="24"/>
        <v>60.48</v>
      </c>
      <c r="I195" s="12">
        <f t="shared" si="25"/>
        <v>74.68</v>
      </c>
      <c r="J195" s="11">
        <v>1</v>
      </c>
      <c r="K195" s="11" t="s">
        <v>19</v>
      </c>
      <c r="L195" s="11"/>
    </row>
    <row r="196" ht="20" customHeight="1" spans="1:12">
      <c r="A196" s="71" t="s">
        <v>301</v>
      </c>
      <c r="B196" s="16" t="s">
        <v>288</v>
      </c>
      <c r="C196" s="16" t="s">
        <v>299</v>
      </c>
      <c r="D196" s="16">
        <v>1</v>
      </c>
      <c r="E196" s="12"/>
      <c r="F196" s="12"/>
      <c r="G196" s="12"/>
      <c r="H196" s="12"/>
      <c r="I196" s="12"/>
      <c r="J196" s="11" t="s">
        <v>23</v>
      </c>
      <c r="K196" s="11" t="s">
        <v>24</v>
      </c>
      <c r="L196" s="11"/>
    </row>
    <row r="197" ht="20" customHeight="1" spans="1:12">
      <c r="A197" s="47" t="s">
        <v>302</v>
      </c>
      <c r="B197" s="16" t="s">
        <v>288</v>
      </c>
      <c r="C197" s="16" t="s">
        <v>303</v>
      </c>
      <c r="D197" s="16">
        <v>2</v>
      </c>
      <c r="E197" s="12">
        <v>75</v>
      </c>
      <c r="F197" s="12">
        <f t="shared" si="26"/>
        <v>15</v>
      </c>
      <c r="G197" s="48" t="s">
        <v>291</v>
      </c>
      <c r="H197" s="12">
        <f t="shared" ref="H197:H203" si="27">G197*0.8</f>
        <v>61.68</v>
      </c>
      <c r="I197" s="12">
        <f t="shared" ref="I197:I203" si="28">F197+H197</f>
        <v>76.68</v>
      </c>
      <c r="J197" s="11">
        <v>1</v>
      </c>
      <c r="K197" s="11" t="s">
        <v>19</v>
      </c>
      <c r="L197" s="11"/>
    </row>
    <row r="198" ht="20" customHeight="1" spans="1:12">
      <c r="A198" s="47">
        <v>202312230713</v>
      </c>
      <c r="B198" s="16" t="s">
        <v>288</v>
      </c>
      <c r="C198" s="16" t="s">
        <v>303</v>
      </c>
      <c r="D198" s="16">
        <v>2</v>
      </c>
      <c r="E198" s="12">
        <v>63</v>
      </c>
      <c r="F198" s="12">
        <f t="shared" si="26"/>
        <v>12.6</v>
      </c>
      <c r="G198" s="48" t="s">
        <v>165</v>
      </c>
      <c r="H198" s="12">
        <f t="shared" si="27"/>
        <v>57.6</v>
      </c>
      <c r="I198" s="12">
        <f t="shared" si="28"/>
        <v>70.2</v>
      </c>
      <c r="J198" s="11">
        <v>2</v>
      </c>
      <c r="K198" s="11" t="s">
        <v>19</v>
      </c>
      <c r="L198" s="11"/>
    </row>
    <row r="199" ht="20" customHeight="1" spans="1:12">
      <c r="A199" s="47">
        <v>202312230702</v>
      </c>
      <c r="B199" s="16" t="s">
        <v>288</v>
      </c>
      <c r="C199" s="16" t="s">
        <v>304</v>
      </c>
      <c r="D199" s="16">
        <v>1</v>
      </c>
      <c r="E199" s="12">
        <v>69</v>
      </c>
      <c r="F199" s="12">
        <f t="shared" si="26"/>
        <v>13.8</v>
      </c>
      <c r="G199" s="48" t="s">
        <v>305</v>
      </c>
      <c r="H199" s="12">
        <f t="shared" si="27"/>
        <v>57.2</v>
      </c>
      <c r="I199" s="12">
        <f t="shared" si="28"/>
        <v>71</v>
      </c>
      <c r="J199" s="11">
        <v>1</v>
      </c>
      <c r="K199" s="11" t="s">
        <v>19</v>
      </c>
      <c r="L199" s="11"/>
    </row>
    <row r="200" ht="20" customHeight="1" spans="1:12">
      <c r="A200" s="47" t="s">
        <v>306</v>
      </c>
      <c r="B200" s="16" t="s">
        <v>307</v>
      </c>
      <c r="C200" s="16" t="s">
        <v>308</v>
      </c>
      <c r="D200" s="16">
        <v>1</v>
      </c>
      <c r="E200" s="12">
        <v>70</v>
      </c>
      <c r="F200" s="12">
        <f t="shared" si="26"/>
        <v>14</v>
      </c>
      <c r="G200" s="48" t="s">
        <v>309</v>
      </c>
      <c r="H200" s="12">
        <f t="shared" si="27"/>
        <v>65.28</v>
      </c>
      <c r="I200" s="12">
        <f t="shared" si="28"/>
        <v>79.28</v>
      </c>
      <c r="J200" s="11">
        <v>1</v>
      </c>
      <c r="K200" s="11" t="s">
        <v>19</v>
      </c>
      <c r="L200" s="11"/>
    </row>
    <row r="201" ht="20" customHeight="1" spans="1:12">
      <c r="A201" s="47">
        <v>202312230707</v>
      </c>
      <c r="B201" s="16" t="s">
        <v>307</v>
      </c>
      <c r="C201" s="16" t="s">
        <v>308</v>
      </c>
      <c r="D201" s="16">
        <v>1</v>
      </c>
      <c r="E201" s="12">
        <v>72</v>
      </c>
      <c r="F201" s="12">
        <f t="shared" si="26"/>
        <v>14.4</v>
      </c>
      <c r="G201" s="48" t="s">
        <v>310</v>
      </c>
      <c r="H201" s="12">
        <f t="shared" si="27"/>
        <v>60.24</v>
      </c>
      <c r="I201" s="12">
        <f t="shared" si="28"/>
        <v>74.64</v>
      </c>
      <c r="J201" s="11">
        <v>2</v>
      </c>
      <c r="K201" s="11" t="s">
        <v>24</v>
      </c>
      <c r="L201" s="11"/>
    </row>
    <row r="202" ht="20" customHeight="1" spans="1:12">
      <c r="A202" s="70" t="s">
        <v>311</v>
      </c>
      <c r="B202" s="16" t="s">
        <v>307</v>
      </c>
      <c r="C202" s="16" t="s">
        <v>308</v>
      </c>
      <c r="D202" s="16">
        <v>1</v>
      </c>
      <c r="E202" s="12">
        <v>61</v>
      </c>
      <c r="F202" s="12">
        <f t="shared" si="26"/>
        <v>12.2</v>
      </c>
      <c r="G202" s="48" t="s">
        <v>312</v>
      </c>
      <c r="H202" s="12">
        <f t="shared" si="27"/>
        <v>59.84</v>
      </c>
      <c r="I202" s="12">
        <f t="shared" si="28"/>
        <v>72.04</v>
      </c>
      <c r="J202" s="11">
        <v>3</v>
      </c>
      <c r="K202" s="11" t="s">
        <v>24</v>
      </c>
      <c r="L202" s="11"/>
    </row>
    <row r="203" ht="20" customHeight="1" spans="1:12">
      <c r="A203" s="47">
        <v>202312230705</v>
      </c>
      <c r="B203" s="16" t="s">
        <v>307</v>
      </c>
      <c r="C203" s="16" t="s">
        <v>308</v>
      </c>
      <c r="D203" s="16">
        <v>1</v>
      </c>
      <c r="E203" s="12">
        <v>66</v>
      </c>
      <c r="F203" s="12">
        <f t="shared" si="26"/>
        <v>13.2</v>
      </c>
      <c r="G203" s="48" t="s">
        <v>313</v>
      </c>
      <c r="H203" s="12">
        <f t="shared" si="27"/>
        <v>58.8</v>
      </c>
      <c r="I203" s="12">
        <f t="shared" si="28"/>
        <v>72</v>
      </c>
      <c r="J203" s="11">
        <v>4</v>
      </c>
      <c r="K203" s="11" t="s">
        <v>24</v>
      </c>
      <c r="L203" s="11"/>
    </row>
    <row r="204" ht="20" customHeight="1" spans="1:12">
      <c r="A204" s="69" t="s">
        <v>314</v>
      </c>
      <c r="B204" s="16" t="s">
        <v>307</v>
      </c>
      <c r="C204" s="16" t="s">
        <v>308</v>
      </c>
      <c r="D204" s="11">
        <v>1</v>
      </c>
      <c r="E204" s="12"/>
      <c r="F204" s="12"/>
      <c r="G204" s="12"/>
      <c r="H204" s="12"/>
      <c r="I204" s="12"/>
      <c r="J204" s="11" t="s">
        <v>23</v>
      </c>
      <c r="K204" s="11" t="s">
        <v>24</v>
      </c>
      <c r="L204" s="11"/>
    </row>
    <row r="205" ht="20" customHeight="1" spans="1:12">
      <c r="A205" s="16" t="s">
        <v>315</v>
      </c>
      <c r="B205" s="14" t="s">
        <v>316</v>
      </c>
      <c r="C205" s="49" t="s">
        <v>155</v>
      </c>
      <c r="D205" s="11">
        <v>1</v>
      </c>
      <c r="E205" s="12">
        <v>72</v>
      </c>
      <c r="F205" s="12">
        <f t="shared" ref="F205:F211" si="29">E205*0.2</f>
        <v>14.4</v>
      </c>
      <c r="G205" s="19">
        <v>83</v>
      </c>
      <c r="H205" s="12">
        <f t="shared" ref="H205:H211" si="30">G205*0.8</f>
        <v>66.4</v>
      </c>
      <c r="I205" s="12">
        <f t="shared" ref="I205:I211" si="31">F205+H205</f>
        <v>80.8</v>
      </c>
      <c r="J205" s="11">
        <v>1</v>
      </c>
      <c r="K205" s="11" t="s">
        <v>19</v>
      </c>
      <c r="L205" s="11"/>
    </row>
    <row r="206" ht="20" customHeight="1" spans="1:12">
      <c r="A206" s="16" t="s">
        <v>317</v>
      </c>
      <c r="B206" s="14" t="s">
        <v>316</v>
      </c>
      <c r="C206" s="49" t="s">
        <v>155</v>
      </c>
      <c r="D206" s="11">
        <v>1</v>
      </c>
      <c r="E206" s="12">
        <v>72</v>
      </c>
      <c r="F206" s="12">
        <f t="shared" si="29"/>
        <v>14.4</v>
      </c>
      <c r="G206" s="19">
        <v>80.77</v>
      </c>
      <c r="H206" s="12">
        <f t="shared" si="30"/>
        <v>64.616</v>
      </c>
      <c r="I206" s="12">
        <f t="shared" si="31"/>
        <v>79.016</v>
      </c>
      <c r="J206" s="11">
        <v>2</v>
      </c>
      <c r="K206" s="11" t="s">
        <v>24</v>
      </c>
      <c r="L206" s="11"/>
    </row>
    <row r="207" ht="20" customHeight="1" spans="1:12">
      <c r="A207" s="16" t="s">
        <v>318</v>
      </c>
      <c r="B207" s="14" t="s">
        <v>316</v>
      </c>
      <c r="C207" s="49" t="s">
        <v>155</v>
      </c>
      <c r="D207" s="11">
        <v>1</v>
      </c>
      <c r="E207" s="12">
        <v>68</v>
      </c>
      <c r="F207" s="12">
        <f t="shared" si="29"/>
        <v>13.6</v>
      </c>
      <c r="G207" s="19">
        <v>80.93</v>
      </c>
      <c r="H207" s="12">
        <f t="shared" si="30"/>
        <v>64.744</v>
      </c>
      <c r="I207" s="12">
        <f t="shared" si="31"/>
        <v>78.344</v>
      </c>
      <c r="J207" s="11">
        <v>3</v>
      </c>
      <c r="K207" s="11" t="s">
        <v>24</v>
      </c>
      <c r="L207" s="11"/>
    </row>
    <row r="208" ht="20" customHeight="1" spans="1:12">
      <c r="A208" s="16" t="s">
        <v>319</v>
      </c>
      <c r="B208" s="14" t="s">
        <v>316</v>
      </c>
      <c r="C208" s="49" t="s">
        <v>155</v>
      </c>
      <c r="D208" s="11">
        <v>1</v>
      </c>
      <c r="E208" s="12">
        <v>74</v>
      </c>
      <c r="F208" s="12">
        <f t="shared" si="29"/>
        <v>14.8</v>
      </c>
      <c r="G208" s="19">
        <v>77.4</v>
      </c>
      <c r="H208" s="12">
        <f t="shared" si="30"/>
        <v>61.92</v>
      </c>
      <c r="I208" s="12">
        <f t="shared" si="31"/>
        <v>76.72</v>
      </c>
      <c r="J208" s="11">
        <v>4</v>
      </c>
      <c r="K208" s="11" t="s">
        <v>24</v>
      </c>
      <c r="L208" s="11"/>
    </row>
    <row r="209" ht="20" customHeight="1" spans="1:12">
      <c r="A209" s="16" t="s">
        <v>320</v>
      </c>
      <c r="B209" s="14" t="s">
        <v>316</v>
      </c>
      <c r="C209" s="49" t="s">
        <v>155</v>
      </c>
      <c r="D209" s="11">
        <v>1</v>
      </c>
      <c r="E209" s="12">
        <v>71</v>
      </c>
      <c r="F209" s="12">
        <f t="shared" si="29"/>
        <v>14.2</v>
      </c>
      <c r="G209" s="19">
        <v>74.27</v>
      </c>
      <c r="H209" s="12">
        <f t="shared" si="30"/>
        <v>59.416</v>
      </c>
      <c r="I209" s="12">
        <f t="shared" si="31"/>
        <v>73.616</v>
      </c>
      <c r="J209" s="11">
        <v>5</v>
      </c>
      <c r="K209" s="11" t="s">
        <v>24</v>
      </c>
      <c r="L209" s="11"/>
    </row>
    <row r="210" ht="20" customHeight="1" spans="1:12">
      <c r="A210" s="16" t="s">
        <v>321</v>
      </c>
      <c r="B210" s="14" t="s">
        <v>316</v>
      </c>
      <c r="C210" s="49" t="s">
        <v>155</v>
      </c>
      <c r="D210" s="11">
        <v>1</v>
      </c>
      <c r="E210" s="12">
        <v>65</v>
      </c>
      <c r="F210" s="12">
        <f t="shared" si="29"/>
        <v>13</v>
      </c>
      <c r="G210" s="19">
        <v>69.03</v>
      </c>
      <c r="H210" s="12">
        <f t="shared" si="30"/>
        <v>55.224</v>
      </c>
      <c r="I210" s="12">
        <f t="shared" si="31"/>
        <v>68.224</v>
      </c>
      <c r="J210" s="11">
        <v>6</v>
      </c>
      <c r="K210" s="11" t="s">
        <v>24</v>
      </c>
      <c r="L210" s="11"/>
    </row>
    <row r="211" ht="20" customHeight="1" spans="1:12">
      <c r="A211" s="16" t="s">
        <v>322</v>
      </c>
      <c r="B211" s="14" t="s">
        <v>316</v>
      </c>
      <c r="C211" s="49" t="s">
        <v>323</v>
      </c>
      <c r="D211" s="11">
        <v>1</v>
      </c>
      <c r="E211" s="12">
        <v>73</v>
      </c>
      <c r="F211" s="12">
        <f t="shared" si="29"/>
        <v>14.6</v>
      </c>
      <c r="G211" s="19">
        <v>75.17</v>
      </c>
      <c r="H211" s="12">
        <f t="shared" si="30"/>
        <v>60.136</v>
      </c>
      <c r="I211" s="12">
        <f t="shared" si="31"/>
        <v>74.736</v>
      </c>
      <c r="J211" s="11">
        <v>1</v>
      </c>
      <c r="K211" s="11" t="s">
        <v>19</v>
      </c>
      <c r="L211" s="11"/>
    </row>
    <row r="212" ht="20" customHeight="1" spans="1:12">
      <c r="A212" s="16" t="s">
        <v>324</v>
      </c>
      <c r="B212" s="14" t="s">
        <v>316</v>
      </c>
      <c r="C212" s="49" t="s">
        <v>323</v>
      </c>
      <c r="D212" s="11">
        <v>1</v>
      </c>
      <c r="E212" s="12"/>
      <c r="F212" s="12"/>
      <c r="G212" s="19"/>
      <c r="H212" s="12"/>
      <c r="I212" s="12"/>
      <c r="J212" s="11" t="s">
        <v>23</v>
      </c>
      <c r="K212" s="11" t="s">
        <v>24</v>
      </c>
      <c r="L212" s="11"/>
    </row>
    <row r="213" ht="20" customHeight="1" spans="1:12">
      <c r="A213" s="16" t="s">
        <v>325</v>
      </c>
      <c r="B213" s="14" t="s">
        <v>316</v>
      </c>
      <c r="C213" s="49" t="s">
        <v>326</v>
      </c>
      <c r="D213" s="11">
        <v>1</v>
      </c>
      <c r="E213" s="12">
        <v>74</v>
      </c>
      <c r="F213" s="12">
        <f t="shared" ref="F213:F221" si="32">E213*0.2</f>
        <v>14.8</v>
      </c>
      <c r="G213" s="19">
        <v>76.87</v>
      </c>
      <c r="H213" s="12">
        <f t="shared" ref="H213:H221" si="33">G213*0.8</f>
        <v>61.496</v>
      </c>
      <c r="I213" s="12">
        <f t="shared" ref="I213:I221" si="34">F213+H213</f>
        <v>76.296</v>
      </c>
      <c r="J213" s="11">
        <v>1</v>
      </c>
      <c r="K213" s="11" t="s">
        <v>19</v>
      </c>
      <c r="L213" s="11"/>
    </row>
    <row r="214" ht="20" customHeight="1" spans="1:12">
      <c r="A214" s="16" t="s">
        <v>327</v>
      </c>
      <c r="B214" s="14" t="s">
        <v>316</v>
      </c>
      <c r="C214" s="49" t="s">
        <v>328</v>
      </c>
      <c r="D214" s="11">
        <v>1</v>
      </c>
      <c r="E214" s="12">
        <v>64</v>
      </c>
      <c r="F214" s="12">
        <f t="shared" si="32"/>
        <v>12.8</v>
      </c>
      <c r="G214" s="19">
        <v>83.13</v>
      </c>
      <c r="H214" s="12">
        <f t="shared" si="33"/>
        <v>66.504</v>
      </c>
      <c r="I214" s="12">
        <f t="shared" si="34"/>
        <v>79.304</v>
      </c>
      <c r="J214" s="11">
        <v>1</v>
      </c>
      <c r="K214" s="11" t="s">
        <v>19</v>
      </c>
      <c r="L214" s="11"/>
    </row>
    <row r="215" ht="20" customHeight="1" spans="1:12">
      <c r="A215" s="16" t="s">
        <v>329</v>
      </c>
      <c r="B215" s="14" t="s">
        <v>316</v>
      </c>
      <c r="C215" s="49" t="s">
        <v>328</v>
      </c>
      <c r="D215" s="11">
        <v>1</v>
      </c>
      <c r="E215" s="12">
        <v>80</v>
      </c>
      <c r="F215" s="12">
        <f t="shared" si="32"/>
        <v>16</v>
      </c>
      <c r="G215" s="19">
        <v>78.2</v>
      </c>
      <c r="H215" s="12">
        <f t="shared" si="33"/>
        <v>62.56</v>
      </c>
      <c r="I215" s="12">
        <f t="shared" si="34"/>
        <v>78.56</v>
      </c>
      <c r="J215" s="11">
        <v>2</v>
      </c>
      <c r="K215" s="11" t="s">
        <v>24</v>
      </c>
      <c r="L215" s="11"/>
    </row>
    <row r="216" ht="20" customHeight="1" spans="1:12">
      <c r="A216" s="16" t="s">
        <v>330</v>
      </c>
      <c r="B216" s="14" t="s">
        <v>316</v>
      </c>
      <c r="C216" s="49" t="s">
        <v>328</v>
      </c>
      <c r="D216" s="11">
        <v>1</v>
      </c>
      <c r="E216" s="12">
        <v>66</v>
      </c>
      <c r="F216" s="12">
        <f t="shared" si="32"/>
        <v>13.2</v>
      </c>
      <c r="G216" s="19">
        <v>81.33</v>
      </c>
      <c r="H216" s="12">
        <f t="shared" si="33"/>
        <v>65.064</v>
      </c>
      <c r="I216" s="12">
        <f t="shared" si="34"/>
        <v>78.264</v>
      </c>
      <c r="J216" s="11">
        <v>3</v>
      </c>
      <c r="K216" s="11" t="s">
        <v>24</v>
      </c>
      <c r="L216" s="11"/>
    </row>
    <row r="217" ht="20" customHeight="1" spans="1:12">
      <c r="A217" s="16" t="s">
        <v>331</v>
      </c>
      <c r="B217" s="14" t="s">
        <v>316</v>
      </c>
      <c r="C217" s="49" t="s">
        <v>328</v>
      </c>
      <c r="D217" s="11">
        <v>1</v>
      </c>
      <c r="E217" s="12">
        <v>68</v>
      </c>
      <c r="F217" s="12">
        <f t="shared" si="32"/>
        <v>13.6</v>
      </c>
      <c r="G217" s="19">
        <v>78.23</v>
      </c>
      <c r="H217" s="12">
        <f t="shared" si="33"/>
        <v>62.584</v>
      </c>
      <c r="I217" s="12">
        <f t="shared" si="34"/>
        <v>76.184</v>
      </c>
      <c r="J217" s="11">
        <v>4</v>
      </c>
      <c r="K217" s="11" t="s">
        <v>24</v>
      </c>
      <c r="L217" s="11"/>
    </row>
    <row r="218" ht="20" customHeight="1" spans="1:12">
      <c r="A218" s="16" t="s">
        <v>332</v>
      </c>
      <c r="B218" s="14" t="s">
        <v>316</v>
      </c>
      <c r="C218" s="49" t="s">
        <v>328</v>
      </c>
      <c r="D218" s="11">
        <v>1</v>
      </c>
      <c r="E218" s="12">
        <v>74</v>
      </c>
      <c r="F218" s="12">
        <f t="shared" si="32"/>
        <v>14.8</v>
      </c>
      <c r="G218" s="19">
        <v>75.1</v>
      </c>
      <c r="H218" s="12">
        <f t="shared" si="33"/>
        <v>60.08</v>
      </c>
      <c r="I218" s="12">
        <f t="shared" si="34"/>
        <v>74.88</v>
      </c>
      <c r="J218" s="11">
        <v>5</v>
      </c>
      <c r="K218" s="11" t="s">
        <v>24</v>
      </c>
      <c r="L218" s="11"/>
    </row>
    <row r="219" ht="20" customHeight="1" spans="1:12">
      <c r="A219" s="16" t="s">
        <v>333</v>
      </c>
      <c r="B219" s="14" t="s">
        <v>316</v>
      </c>
      <c r="C219" s="49" t="s">
        <v>328</v>
      </c>
      <c r="D219" s="11">
        <v>1</v>
      </c>
      <c r="E219" s="12">
        <v>61</v>
      </c>
      <c r="F219" s="12">
        <f t="shared" si="32"/>
        <v>12.2</v>
      </c>
      <c r="G219" s="19">
        <v>78.17</v>
      </c>
      <c r="H219" s="12">
        <f t="shared" si="33"/>
        <v>62.536</v>
      </c>
      <c r="I219" s="12">
        <f t="shared" si="34"/>
        <v>74.736</v>
      </c>
      <c r="J219" s="11">
        <v>6</v>
      </c>
      <c r="K219" s="11" t="s">
        <v>24</v>
      </c>
      <c r="L219" s="11"/>
    </row>
    <row r="220" ht="20" customHeight="1" spans="1:12">
      <c r="A220" s="16" t="s">
        <v>334</v>
      </c>
      <c r="B220" s="14" t="s">
        <v>316</v>
      </c>
      <c r="C220" s="49" t="s">
        <v>328</v>
      </c>
      <c r="D220" s="11">
        <v>1</v>
      </c>
      <c r="E220" s="12">
        <v>72</v>
      </c>
      <c r="F220" s="12">
        <f t="shared" si="32"/>
        <v>14.4</v>
      </c>
      <c r="G220" s="19">
        <v>75.37</v>
      </c>
      <c r="H220" s="12">
        <f t="shared" si="33"/>
        <v>60.296</v>
      </c>
      <c r="I220" s="12">
        <f t="shared" si="34"/>
        <v>74.696</v>
      </c>
      <c r="J220" s="11">
        <v>7</v>
      </c>
      <c r="K220" s="11" t="s">
        <v>24</v>
      </c>
      <c r="L220" s="11"/>
    </row>
    <row r="221" ht="20" customHeight="1" spans="1:12">
      <c r="A221" s="16" t="s">
        <v>335</v>
      </c>
      <c r="B221" s="14" t="s">
        <v>316</v>
      </c>
      <c r="C221" s="49" t="s">
        <v>328</v>
      </c>
      <c r="D221" s="11">
        <v>1</v>
      </c>
      <c r="E221" s="12">
        <v>66</v>
      </c>
      <c r="F221" s="12">
        <f t="shared" si="32"/>
        <v>13.2</v>
      </c>
      <c r="G221" s="19">
        <v>74.7</v>
      </c>
      <c r="H221" s="12">
        <f t="shared" si="33"/>
        <v>59.76</v>
      </c>
      <c r="I221" s="12">
        <f t="shared" si="34"/>
        <v>72.96</v>
      </c>
      <c r="J221" s="11">
        <v>8</v>
      </c>
      <c r="K221" s="11" t="s">
        <v>24</v>
      </c>
      <c r="L221" s="11"/>
    </row>
    <row r="222" ht="20" customHeight="1" spans="1:12">
      <c r="A222" s="16" t="s">
        <v>336</v>
      </c>
      <c r="B222" s="14" t="s">
        <v>316</v>
      </c>
      <c r="C222" s="49" t="s">
        <v>328</v>
      </c>
      <c r="D222" s="11">
        <v>1</v>
      </c>
      <c r="E222" s="12"/>
      <c r="F222" s="12"/>
      <c r="G222" s="19"/>
      <c r="H222" s="12"/>
      <c r="I222" s="12"/>
      <c r="J222" s="11" t="s">
        <v>23</v>
      </c>
      <c r="K222" s="11" t="s">
        <v>24</v>
      </c>
      <c r="L222" s="11"/>
    </row>
    <row r="223" ht="20" customHeight="1" spans="1:12">
      <c r="A223" s="16" t="s">
        <v>337</v>
      </c>
      <c r="B223" s="14" t="s">
        <v>316</v>
      </c>
      <c r="C223" s="49" t="s">
        <v>328</v>
      </c>
      <c r="D223" s="11">
        <v>1</v>
      </c>
      <c r="E223" s="12"/>
      <c r="F223" s="12"/>
      <c r="G223" s="19"/>
      <c r="H223" s="12"/>
      <c r="I223" s="12"/>
      <c r="J223" s="11" t="s">
        <v>23</v>
      </c>
      <c r="K223" s="11" t="s">
        <v>24</v>
      </c>
      <c r="L223" s="11"/>
    </row>
    <row r="224" ht="20" customHeight="1" spans="1:12">
      <c r="A224" s="16" t="s">
        <v>338</v>
      </c>
      <c r="B224" s="14" t="s">
        <v>316</v>
      </c>
      <c r="C224" s="49" t="s">
        <v>328</v>
      </c>
      <c r="D224" s="11">
        <v>1</v>
      </c>
      <c r="E224" s="12"/>
      <c r="F224" s="12"/>
      <c r="G224" s="19"/>
      <c r="H224" s="12"/>
      <c r="I224" s="12"/>
      <c r="J224" s="11" t="s">
        <v>23</v>
      </c>
      <c r="K224" s="11" t="s">
        <v>24</v>
      </c>
      <c r="L224" s="11"/>
    </row>
    <row r="225" ht="20" customHeight="1" spans="1:12">
      <c r="A225" s="16" t="s">
        <v>339</v>
      </c>
      <c r="B225" s="14" t="s">
        <v>340</v>
      </c>
      <c r="C225" s="49" t="s">
        <v>341</v>
      </c>
      <c r="D225" s="11">
        <v>2</v>
      </c>
      <c r="E225" s="12">
        <v>78</v>
      </c>
      <c r="F225" s="12">
        <f t="shared" ref="F225:F235" si="35">E225*0.2</f>
        <v>15.6</v>
      </c>
      <c r="G225" s="19">
        <v>81.23</v>
      </c>
      <c r="H225" s="12">
        <f t="shared" ref="H225:H235" si="36">G225*0.8</f>
        <v>64.984</v>
      </c>
      <c r="I225" s="12">
        <f t="shared" ref="I225:I235" si="37">F225+H225</f>
        <v>80.584</v>
      </c>
      <c r="J225" s="11">
        <v>1</v>
      </c>
      <c r="K225" s="11" t="s">
        <v>19</v>
      </c>
      <c r="L225" s="11"/>
    </row>
    <row r="226" ht="20" customHeight="1" spans="1:12">
      <c r="A226" s="16" t="s">
        <v>342</v>
      </c>
      <c r="B226" s="14" t="s">
        <v>340</v>
      </c>
      <c r="C226" s="49" t="s">
        <v>341</v>
      </c>
      <c r="D226" s="11">
        <v>2</v>
      </c>
      <c r="E226" s="12">
        <v>72</v>
      </c>
      <c r="F226" s="12">
        <f t="shared" si="35"/>
        <v>14.4</v>
      </c>
      <c r="G226" s="19">
        <v>81.77</v>
      </c>
      <c r="H226" s="12">
        <f t="shared" si="36"/>
        <v>65.416</v>
      </c>
      <c r="I226" s="12">
        <f t="shared" si="37"/>
        <v>79.816</v>
      </c>
      <c r="J226" s="11">
        <v>2</v>
      </c>
      <c r="K226" s="11" t="s">
        <v>19</v>
      </c>
      <c r="L226" s="11"/>
    </row>
    <row r="227" ht="20" customHeight="1" spans="1:12">
      <c r="A227" s="16" t="s">
        <v>343</v>
      </c>
      <c r="B227" s="14" t="s">
        <v>340</v>
      </c>
      <c r="C227" s="49" t="s">
        <v>341</v>
      </c>
      <c r="D227" s="11">
        <v>2</v>
      </c>
      <c r="E227" s="12">
        <v>70</v>
      </c>
      <c r="F227" s="12">
        <f t="shared" si="35"/>
        <v>14</v>
      </c>
      <c r="G227" s="19">
        <v>82.03</v>
      </c>
      <c r="H227" s="12">
        <f t="shared" si="36"/>
        <v>65.624</v>
      </c>
      <c r="I227" s="12">
        <f t="shared" si="37"/>
        <v>79.624</v>
      </c>
      <c r="J227" s="11">
        <v>3</v>
      </c>
      <c r="K227" s="11" t="s">
        <v>24</v>
      </c>
      <c r="L227" s="11"/>
    </row>
    <row r="228" ht="20" customHeight="1" spans="1:12">
      <c r="A228" s="16" t="s">
        <v>344</v>
      </c>
      <c r="B228" s="14" t="s">
        <v>340</v>
      </c>
      <c r="C228" s="49" t="s">
        <v>341</v>
      </c>
      <c r="D228" s="11">
        <v>2</v>
      </c>
      <c r="E228" s="12">
        <v>73</v>
      </c>
      <c r="F228" s="12">
        <f t="shared" si="35"/>
        <v>14.6</v>
      </c>
      <c r="G228" s="19">
        <v>80.43</v>
      </c>
      <c r="H228" s="12">
        <f t="shared" si="36"/>
        <v>64.344</v>
      </c>
      <c r="I228" s="12">
        <f t="shared" si="37"/>
        <v>78.944</v>
      </c>
      <c r="J228" s="11">
        <v>4</v>
      </c>
      <c r="K228" s="11" t="s">
        <v>24</v>
      </c>
      <c r="L228" s="11"/>
    </row>
    <row r="229" ht="20" customHeight="1" spans="1:12">
      <c r="A229" s="16" t="s">
        <v>345</v>
      </c>
      <c r="B229" s="14" t="s">
        <v>340</v>
      </c>
      <c r="C229" s="49" t="s">
        <v>341</v>
      </c>
      <c r="D229" s="11">
        <v>2</v>
      </c>
      <c r="E229" s="12">
        <v>70</v>
      </c>
      <c r="F229" s="12">
        <f t="shared" si="35"/>
        <v>14</v>
      </c>
      <c r="G229" s="19">
        <v>80.57</v>
      </c>
      <c r="H229" s="12">
        <f t="shared" si="36"/>
        <v>64.456</v>
      </c>
      <c r="I229" s="12">
        <f t="shared" si="37"/>
        <v>78.456</v>
      </c>
      <c r="J229" s="11">
        <v>5</v>
      </c>
      <c r="K229" s="11" t="s">
        <v>24</v>
      </c>
      <c r="L229" s="11"/>
    </row>
    <row r="230" ht="20" customHeight="1" spans="1:12">
      <c r="A230" s="16" t="s">
        <v>346</v>
      </c>
      <c r="B230" s="14" t="s">
        <v>340</v>
      </c>
      <c r="C230" s="49" t="s">
        <v>341</v>
      </c>
      <c r="D230" s="11">
        <v>2</v>
      </c>
      <c r="E230" s="12">
        <v>72</v>
      </c>
      <c r="F230" s="12">
        <f t="shared" si="35"/>
        <v>14.4</v>
      </c>
      <c r="G230" s="19">
        <v>78.17</v>
      </c>
      <c r="H230" s="12">
        <f t="shared" si="36"/>
        <v>62.536</v>
      </c>
      <c r="I230" s="12">
        <f t="shared" si="37"/>
        <v>76.936</v>
      </c>
      <c r="J230" s="11">
        <v>6</v>
      </c>
      <c r="K230" s="11" t="s">
        <v>24</v>
      </c>
      <c r="L230" s="11"/>
    </row>
    <row r="231" ht="20" customHeight="1" spans="1:12">
      <c r="A231" s="16" t="s">
        <v>347</v>
      </c>
      <c r="B231" s="14" t="s">
        <v>340</v>
      </c>
      <c r="C231" s="49" t="s">
        <v>341</v>
      </c>
      <c r="D231" s="11">
        <v>2</v>
      </c>
      <c r="E231" s="12">
        <v>71</v>
      </c>
      <c r="F231" s="12">
        <f t="shared" si="35"/>
        <v>14.2</v>
      </c>
      <c r="G231" s="19">
        <v>77.57</v>
      </c>
      <c r="H231" s="12">
        <f t="shared" si="36"/>
        <v>62.056</v>
      </c>
      <c r="I231" s="12">
        <f t="shared" si="37"/>
        <v>76.256</v>
      </c>
      <c r="J231" s="11">
        <v>7</v>
      </c>
      <c r="K231" s="11" t="s">
        <v>24</v>
      </c>
      <c r="L231" s="11"/>
    </row>
    <row r="232" ht="20" customHeight="1" spans="1:12">
      <c r="A232" s="16" t="s">
        <v>348</v>
      </c>
      <c r="B232" s="14" t="s">
        <v>340</v>
      </c>
      <c r="C232" s="49" t="s">
        <v>341</v>
      </c>
      <c r="D232" s="11">
        <v>2</v>
      </c>
      <c r="E232" s="12">
        <v>76</v>
      </c>
      <c r="F232" s="12">
        <f t="shared" si="35"/>
        <v>15.2</v>
      </c>
      <c r="G232" s="19">
        <v>75.43</v>
      </c>
      <c r="H232" s="12">
        <f t="shared" si="36"/>
        <v>60.344</v>
      </c>
      <c r="I232" s="12">
        <f t="shared" si="37"/>
        <v>75.544</v>
      </c>
      <c r="J232" s="11">
        <v>8</v>
      </c>
      <c r="K232" s="11" t="s">
        <v>24</v>
      </c>
      <c r="L232" s="11"/>
    </row>
    <row r="233" ht="20" customHeight="1" spans="1:12">
      <c r="A233" s="16" t="s">
        <v>349</v>
      </c>
      <c r="B233" s="14" t="s">
        <v>340</v>
      </c>
      <c r="C233" s="49" t="s">
        <v>341</v>
      </c>
      <c r="D233" s="11">
        <v>2</v>
      </c>
      <c r="E233" s="12">
        <v>82</v>
      </c>
      <c r="F233" s="12">
        <f t="shared" si="35"/>
        <v>16.4</v>
      </c>
      <c r="G233" s="19">
        <v>73.5</v>
      </c>
      <c r="H233" s="12">
        <f t="shared" si="36"/>
        <v>58.8</v>
      </c>
      <c r="I233" s="12">
        <f t="shared" si="37"/>
        <v>75.2</v>
      </c>
      <c r="J233" s="11">
        <v>9</v>
      </c>
      <c r="K233" s="11" t="s">
        <v>24</v>
      </c>
      <c r="L233" s="11"/>
    </row>
    <row r="234" ht="20" customHeight="1" spans="1:12">
      <c r="A234" s="16" t="s">
        <v>350</v>
      </c>
      <c r="B234" s="14" t="s">
        <v>340</v>
      </c>
      <c r="C234" s="49" t="s">
        <v>341</v>
      </c>
      <c r="D234" s="11">
        <v>2</v>
      </c>
      <c r="E234" s="12">
        <v>80</v>
      </c>
      <c r="F234" s="12">
        <f t="shared" si="35"/>
        <v>16</v>
      </c>
      <c r="G234" s="19">
        <v>71.7</v>
      </c>
      <c r="H234" s="12">
        <f t="shared" si="36"/>
        <v>57.36</v>
      </c>
      <c r="I234" s="12">
        <f t="shared" si="37"/>
        <v>73.36</v>
      </c>
      <c r="J234" s="11">
        <v>10</v>
      </c>
      <c r="K234" s="11" t="s">
        <v>24</v>
      </c>
      <c r="L234" s="11"/>
    </row>
    <row r="235" ht="20" customHeight="1" spans="1:12">
      <c r="A235" s="16" t="s">
        <v>351</v>
      </c>
      <c r="B235" s="14" t="s">
        <v>340</v>
      </c>
      <c r="C235" s="49" t="s">
        <v>341</v>
      </c>
      <c r="D235" s="11">
        <v>2</v>
      </c>
      <c r="E235" s="12">
        <v>61</v>
      </c>
      <c r="F235" s="12">
        <f t="shared" si="35"/>
        <v>12.2</v>
      </c>
      <c r="G235" s="19">
        <v>72.77</v>
      </c>
      <c r="H235" s="12">
        <f t="shared" si="36"/>
        <v>58.216</v>
      </c>
      <c r="I235" s="12">
        <f t="shared" si="37"/>
        <v>70.416</v>
      </c>
      <c r="J235" s="11">
        <v>11</v>
      </c>
      <c r="K235" s="11" t="s">
        <v>24</v>
      </c>
      <c r="L235" s="11"/>
    </row>
    <row r="236" ht="20" customHeight="1" spans="1:12">
      <c r="A236" s="16" t="s">
        <v>352</v>
      </c>
      <c r="B236" s="14" t="s">
        <v>340</v>
      </c>
      <c r="C236" s="49" t="s">
        <v>341</v>
      </c>
      <c r="D236" s="11">
        <v>2</v>
      </c>
      <c r="E236" s="19"/>
      <c r="F236" s="12"/>
      <c r="G236" s="20"/>
      <c r="H236" s="21"/>
      <c r="I236" s="12"/>
      <c r="J236" s="11" t="s">
        <v>23</v>
      </c>
      <c r="K236" s="11" t="s">
        <v>24</v>
      </c>
      <c r="L236" s="11"/>
    </row>
    <row r="237" ht="20" customHeight="1" spans="1:12">
      <c r="A237" s="23" t="s">
        <v>353</v>
      </c>
      <c r="B237" s="22" t="s">
        <v>340</v>
      </c>
      <c r="C237" s="49" t="s">
        <v>341</v>
      </c>
      <c r="D237" s="11">
        <v>2</v>
      </c>
      <c r="E237" s="19"/>
      <c r="F237" s="33"/>
      <c r="G237" s="32"/>
      <c r="H237" s="33"/>
      <c r="I237" s="33"/>
      <c r="J237" s="35" t="s">
        <v>23</v>
      </c>
      <c r="K237" s="11" t="s">
        <v>24</v>
      </c>
      <c r="L237" s="11"/>
    </row>
    <row r="238" ht="20" customHeight="1" spans="1:12">
      <c r="A238" s="16" t="s">
        <v>354</v>
      </c>
      <c r="B238" s="14" t="s">
        <v>340</v>
      </c>
      <c r="C238" s="49" t="s">
        <v>355</v>
      </c>
      <c r="D238" s="11">
        <v>2</v>
      </c>
      <c r="E238" s="12">
        <v>85</v>
      </c>
      <c r="F238" s="12">
        <f t="shared" ref="F238:F253" si="38">E238*0.2</f>
        <v>17</v>
      </c>
      <c r="G238" s="19">
        <v>75.43</v>
      </c>
      <c r="H238" s="12">
        <f t="shared" ref="H238:H253" si="39">G238*0.8</f>
        <v>60.344</v>
      </c>
      <c r="I238" s="12">
        <f t="shared" ref="I238:I253" si="40">F238+H238</f>
        <v>77.344</v>
      </c>
      <c r="J238" s="11">
        <v>1</v>
      </c>
      <c r="K238" s="11" t="s">
        <v>19</v>
      </c>
      <c r="L238" s="11"/>
    </row>
    <row r="239" ht="20" customHeight="1" spans="1:12">
      <c r="A239" s="16" t="s">
        <v>356</v>
      </c>
      <c r="B239" s="14" t="s">
        <v>340</v>
      </c>
      <c r="C239" s="49" t="s">
        <v>355</v>
      </c>
      <c r="D239" s="11">
        <v>2</v>
      </c>
      <c r="E239" s="12">
        <v>73</v>
      </c>
      <c r="F239" s="12">
        <f t="shared" si="38"/>
        <v>14.6</v>
      </c>
      <c r="G239" s="19">
        <v>78.17</v>
      </c>
      <c r="H239" s="12">
        <f t="shared" si="39"/>
        <v>62.536</v>
      </c>
      <c r="I239" s="12">
        <f t="shared" si="40"/>
        <v>77.136</v>
      </c>
      <c r="J239" s="11">
        <v>2</v>
      </c>
      <c r="K239" s="11" t="s">
        <v>19</v>
      </c>
      <c r="L239" s="11"/>
    </row>
    <row r="240" ht="20" customHeight="1" spans="1:12">
      <c r="A240" s="16" t="s">
        <v>357</v>
      </c>
      <c r="B240" s="14" t="s">
        <v>340</v>
      </c>
      <c r="C240" s="49" t="s">
        <v>355</v>
      </c>
      <c r="D240" s="11">
        <v>2</v>
      </c>
      <c r="E240" s="12">
        <v>76</v>
      </c>
      <c r="F240" s="12">
        <f t="shared" si="38"/>
        <v>15.2</v>
      </c>
      <c r="G240" s="19">
        <v>75.07</v>
      </c>
      <c r="H240" s="12">
        <f t="shared" si="39"/>
        <v>60.056</v>
      </c>
      <c r="I240" s="12">
        <f t="shared" si="40"/>
        <v>75.256</v>
      </c>
      <c r="J240" s="11">
        <v>3</v>
      </c>
      <c r="K240" s="11" t="s">
        <v>24</v>
      </c>
      <c r="L240" s="11"/>
    </row>
    <row r="241" ht="20" customHeight="1" spans="1:12">
      <c r="A241" s="16" t="s">
        <v>358</v>
      </c>
      <c r="B241" s="14" t="s">
        <v>340</v>
      </c>
      <c r="C241" s="49" t="s">
        <v>355</v>
      </c>
      <c r="D241" s="11">
        <v>2</v>
      </c>
      <c r="E241" s="12">
        <v>75</v>
      </c>
      <c r="F241" s="12">
        <f t="shared" si="38"/>
        <v>15</v>
      </c>
      <c r="G241" s="19">
        <v>75.03</v>
      </c>
      <c r="H241" s="12">
        <f t="shared" si="39"/>
        <v>60.024</v>
      </c>
      <c r="I241" s="12">
        <f t="shared" si="40"/>
        <v>75.024</v>
      </c>
      <c r="J241" s="11">
        <v>4</v>
      </c>
      <c r="K241" s="11" t="s">
        <v>24</v>
      </c>
      <c r="L241" s="11"/>
    </row>
    <row r="242" ht="20" customHeight="1" spans="1:12">
      <c r="A242" s="16" t="s">
        <v>359</v>
      </c>
      <c r="B242" s="14" t="s">
        <v>340</v>
      </c>
      <c r="C242" s="49" t="s">
        <v>355</v>
      </c>
      <c r="D242" s="11">
        <v>2</v>
      </c>
      <c r="E242" s="12">
        <v>69</v>
      </c>
      <c r="F242" s="12">
        <f t="shared" si="38"/>
        <v>13.8</v>
      </c>
      <c r="G242" s="19">
        <v>76.03</v>
      </c>
      <c r="H242" s="12">
        <f t="shared" si="39"/>
        <v>60.824</v>
      </c>
      <c r="I242" s="12">
        <f t="shared" si="40"/>
        <v>74.624</v>
      </c>
      <c r="J242" s="11">
        <v>5</v>
      </c>
      <c r="K242" s="11" t="s">
        <v>24</v>
      </c>
      <c r="L242" s="11"/>
    </row>
    <row r="243" ht="20" customHeight="1" spans="1:12">
      <c r="A243" s="16" t="s">
        <v>360</v>
      </c>
      <c r="B243" s="14" t="s">
        <v>340</v>
      </c>
      <c r="C243" s="49" t="s">
        <v>355</v>
      </c>
      <c r="D243" s="11">
        <v>2</v>
      </c>
      <c r="E243" s="12">
        <v>74</v>
      </c>
      <c r="F243" s="12">
        <f t="shared" si="38"/>
        <v>14.8</v>
      </c>
      <c r="G243" s="19">
        <v>74.53</v>
      </c>
      <c r="H243" s="12">
        <f t="shared" si="39"/>
        <v>59.624</v>
      </c>
      <c r="I243" s="12">
        <f t="shared" si="40"/>
        <v>74.424</v>
      </c>
      <c r="J243" s="11">
        <v>6</v>
      </c>
      <c r="K243" s="11" t="s">
        <v>24</v>
      </c>
      <c r="L243" s="11"/>
    </row>
    <row r="244" ht="20" customHeight="1" spans="1:12">
      <c r="A244" s="16" t="s">
        <v>361</v>
      </c>
      <c r="B244" s="14" t="s">
        <v>340</v>
      </c>
      <c r="C244" s="49" t="s">
        <v>355</v>
      </c>
      <c r="D244" s="11">
        <v>2</v>
      </c>
      <c r="E244" s="12">
        <v>66</v>
      </c>
      <c r="F244" s="12">
        <f t="shared" si="38"/>
        <v>13.2</v>
      </c>
      <c r="G244" s="19">
        <v>74.37</v>
      </c>
      <c r="H244" s="12">
        <f t="shared" si="39"/>
        <v>59.496</v>
      </c>
      <c r="I244" s="12">
        <f t="shared" si="40"/>
        <v>72.696</v>
      </c>
      <c r="J244" s="11">
        <v>7</v>
      </c>
      <c r="K244" s="11" t="s">
        <v>24</v>
      </c>
      <c r="L244" s="11"/>
    </row>
    <row r="245" ht="20" customHeight="1" spans="1:12">
      <c r="A245" s="16" t="s">
        <v>362</v>
      </c>
      <c r="B245" s="14" t="s">
        <v>340</v>
      </c>
      <c r="C245" s="49" t="s">
        <v>355</v>
      </c>
      <c r="D245" s="11">
        <v>2</v>
      </c>
      <c r="E245" s="12">
        <v>64</v>
      </c>
      <c r="F245" s="12">
        <f t="shared" si="38"/>
        <v>12.8</v>
      </c>
      <c r="G245" s="19">
        <v>74.4</v>
      </c>
      <c r="H245" s="12">
        <f t="shared" si="39"/>
        <v>59.52</v>
      </c>
      <c r="I245" s="12">
        <f t="shared" si="40"/>
        <v>72.32</v>
      </c>
      <c r="J245" s="11">
        <v>8</v>
      </c>
      <c r="K245" s="11" t="s">
        <v>24</v>
      </c>
      <c r="L245" s="11"/>
    </row>
    <row r="246" ht="20" customHeight="1" spans="1:12">
      <c r="A246" s="16" t="s">
        <v>363</v>
      </c>
      <c r="B246" s="14" t="s">
        <v>340</v>
      </c>
      <c r="C246" s="49" t="s">
        <v>355</v>
      </c>
      <c r="D246" s="11">
        <v>2</v>
      </c>
      <c r="E246" s="12">
        <v>66</v>
      </c>
      <c r="F246" s="12">
        <f t="shared" si="38"/>
        <v>13.2</v>
      </c>
      <c r="G246" s="19">
        <v>73.4</v>
      </c>
      <c r="H246" s="12">
        <f t="shared" si="39"/>
        <v>58.72</v>
      </c>
      <c r="I246" s="12">
        <f t="shared" si="40"/>
        <v>71.92</v>
      </c>
      <c r="J246" s="11">
        <v>9</v>
      </c>
      <c r="K246" s="11" t="s">
        <v>24</v>
      </c>
      <c r="L246" s="11"/>
    </row>
    <row r="247" ht="20" customHeight="1" spans="1:12">
      <c r="A247" s="16" t="s">
        <v>364</v>
      </c>
      <c r="B247" s="14" t="s">
        <v>340</v>
      </c>
      <c r="C247" s="49" t="s">
        <v>355</v>
      </c>
      <c r="D247" s="11">
        <v>2</v>
      </c>
      <c r="E247" s="12">
        <v>73</v>
      </c>
      <c r="F247" s="12">
        <f t="shared" si="38"/>
        <v>14.6</v>
      </c>
      <c r="G247" s="19">
        <v>71.6</v>
      </c>
      <c r="H247" s="12">
        <f t="shared" si="39"/>
        <v>57.28</v>
      </c>
      <c r="I247" s="12">
        <f t="shared" si="40"/>
        <v>71.88</v>
      </c>
      <c r="J247" s="11">
        <v>10</v>
      </c>
      <c r="K247" s="11" t="s">
        <v>24</v>
      </c>
      <c r="L247" s="11"/>
    </row>
    <row r="248" ht="20" customHeight="1" spans="1:12">
      <c r="A248" s="16" t="s">
        <v>365</v>
      </c>
      <c r="B248" s="14" t="s">
        <v>340</v>
      </c>
      <c r="C248" s="49" t="s">
        <v>355</v>
      </c>
      <c r="D248" s="11">
        <v>2</v>
      </c>
      <c r="E248" s="12">
        <v>70</v>
      </c>
      <c r="F248" s="12">
        <f t="shared" si="38"/>
        <v>14</v>
      </c>
      <c r="G248" s="19">
        <v>71.97</v>
      </c>
      <c r="H248" s="12">
        <f t="shared" si="39"/>
        <v>57.576</v>
      </c>
      <c r="I248" s="12">
        <f t="shared" si="40"/>
        <v>71.576</v>
      </c>
      <c r="J248" s="11">
        <v>11</v>
      </c>
      <c r="K248" s="11" t="s">
        <v>24</v>
      </c>
      <c r="L248" s="11"/>
    </row>
    <row r="249" ht="20" customHeight="1" spans="1:12">
      <c r="A249" s="16" t="s">
        <v>366</v>
      </c>
      <c r="B249" s="14" t="s">
        <v>340</v>
      </c>
      <c r="C249" s="49" t="s">
        <v>355</v>
      </c>
      <c r="D249" s="11">
        <v>2</v>
      </c>
      <c r="E249" s="12">
        <v>74</v>
      </c>
      <c r="F249" s="12">
        <f t="shared" si="38"/>
        <v>14.8</v>
      </c>
      <c r="G249" s="19">
        <v>70.9</v>
      </c>
      <c r="H249" s="12">
        <f t="shared" si="39"/>
        <v>56.72</v>
      </c>
      <c r="I249" s="12">
        <f t="shared" si="40"/>
        <v>71.52</v>
      </c>
      <c r="J249" s="11">
        <v>12</v>
      </c>
      <c r="K249" s="11" t="s">
        <v>24</v>
      </c>
      <c r="L249" s="11"/>
    </row>
    <row r="250" ht="20" customHeight="1" spans="1:12">
      <c r="A250" s="16" t="s">
        <v>367</v>
      </c>
      <c r="B250" s="14" t="s">
        <v>340</v>
      </c>
      <c r="C250" s="49" t="s">
        <v>355</v>
      </c>
      <c r="D250" s="11">
        <v>2</v>
      </c>
      <c r="E250" s="12">
        <v>64</v>
      </c>
      <c r="F250" s="12">
        <f t="shared" si="38"/>
        <v>12.8</v>
      </c>
      <c r="G250" s="19">
        <v>72.73</v>
      </c>
      <c r="H250" s="12">
        <f t="shared" si="39"/>
        <v>58.184</v>
      </c>
      <c r="I250" s="12">
        <f t="shared" si="40"/>
        <v>70.984</v>
      </c>
      <c r="J250" s="11">
        <v>13</v>
      </c>
      <c r="K250" s="11" t="s">
        <v>24</v>
      </c>
      <c r="L250" s="11"/>
    </row>
    <row r="251" ht="20" customHeight="1" spans="1:12">
      <c r="A251" s="16" t="s">
        <v>368</v>
      </c>
      <c r="B251" s="14" t="s">
        <v>340</v>
      </c>
      <c r="C251" s="49" t="s">
        <v>355</v>
      </c>
      <c r="D251" s="11">
        <v>2</v>
      </c>
      <c r="E251" s="12">
        <v>61</v>
      </c>
      <c r="F251" s="12">
        <f t="shared" si="38"/>
        <v>12.2</v>
      </c>
      <c r="G251" s="19">
        <v>73.13</v>
      </c>
      <c r="H251" s="12">
        <f t="shared" si="39"/>
        <v>58.504</v>
      </c>
      <c r="I251" s="12">
        <f t="shared" si="40"/>
        <v>70.704</v>
      </c>
      <c r="J251" s="11">
        <v>14</v>
      </c>
      <c r="K251" s="11" t="s">
        <v>24</v>
      </c>
      <c r="L251" s="11"/>
    </row>
    <row r="252" ht="20" customHeight="1" spans="1:12">
      <c r="A252" s="16" t="s">
        <v>369</v>
      </c>
      <c r="B252" s="14" t="s">
        <v>340</v>
      </c>
      <c r="C252" s="49" t="s">
        <v>355</v>
      </c>
      <c r="D252" s="11">
        <v>2</v>
      </c>
      <c r="E252" s="12">
        <v>62</v>
      </c>
      <c r="F252" s="12">
        <f t="shared" si="38"/>
        <v>12.4</v>
      </c>
      <c r="G252" s="19">
        <v>71.17</v>
      </c>
      <c r="H252" s="12">
        <f t="shared" si="39"/>
        <v>56.936</v>
      </c>
      <c r="I252" s="12">
        <f t="shared" si="40"/>
        <v>69.336</v>
      </c>
      <c r="J252" s="11">
        <v>15</v>
      </c>
      <c r="K252" s="11" t="s">
        <v>24</v>
      </c>
      <c r="L252" s="11"/>
    </row>
    <row r="253" ht="20" customHeight="1" spans="1:12">
      <c r="A253" s="16" t="s">
        <v>370</v>
      </c>
      <c r="B253" s="14" t="s">
        <v>340</v>
      </c>
      <c r="C253" s="49" t="s">
        <v>355</v>
      </c>
      <c r="D253" s="11">
        <v>2</v>
      </c>
      <c r="E253" s="12">
        <v>57</v>
      </c>
      <c r="F253" s="12">
        <f t="shared" si="38"/>
        <v>11.4</v>
      </c>
      <c r="G253" s="19">
        <v>71.07</v>
      </c>
      <c r="H253" s="12">
        <f t="shared" si="39"/>
        <v>56.856</v>
      </c>
      <c r="I253" s="12">
        <f t="shared" si="40"/>
        <v>68.256</v>
      </c>
      <c r="J253" s="11">
        <v>16</v>
      </c>
      <c r="K253" s="11" t="s">
        <v>24</v>
      </c>
      <c r="L253" s="11"/>
    </row>
    <row r="254" ht="20" customHeight="1" spans="1:12">
      <c r="A254" s="16" t="s">
        <v>371</v>
      </c>
      <c r="B254" s="14" t="s">
        <v>340</v>
      </c>
      <c r="C254" s="49" t="s">
        <v>355</v>
      </c>
      <c r="D254" s="11">
        <v>2</v>
      </c>
      <c r="E254" s="19"/>
      <c r="F254" s="12"/>
      <c r="G254" s="19"/>
      <c r="H254" s="12"/>
      <c r="I254" s="12"/>
      <c r="J254" s="11" t="s">
        <v>23</v>
      </c>
      <c r="K254" s="11" t="s">
        <v>24</v>
      </c>
      <c r="L254" s="11"/>
    </row>
    <row r="255" ht="20" customHeight="1" spans="1:12">
      <c r="A255" s="16" t="s">
        <v>372</v>
      </c>
      <c r="B255" s="14" t="s">
        <v>340</v>
      </c>
      <c r="C255" s="49" t="s">
        <v>355</v>
      </c>
      <c r="D255" s="11">
        <v>2</v>
      </c>
      <c r="E255" s="12"/>
      <c r="F255" s="12"/>
      <c r="G255" s="19"/>
      <c r="H255" s="12"/>
      <c r="I255" s="12"/>
      <c r="J255" s="11" t="s">
        <v>23</v>
      </c>
      <c r="K255" s="11" t="s">
        <v>24</v>
      </c>
      <c r="L255" s="11"/>
    </row>
    <row r="256" ht="20" customHeight="1" spans="1:12">
      <c r="A256" s="16" t="s">
        <v>373</v>
      </c>
      <c r="B256" s="14" t="s">
        <v>340</v>
      </c>
      <c r="C256" s="49" t="s">
        <v>355</v>
      </c>
      <c r="D256" s="11">
        <v>2</v>
      </c>
      <c r="E256" s="12"/>
      <c r="F256" s="12"/>
      <c r="G256" s="19"/>
      <c r="H256" s="12"/>
      <c r="I256" s="12"/>
      <c r="J256" s="11" t="s">
        <v>23</v>
      </c>
      <c r="K256" s="11" t="s">
        <v>24</v>
      </c>
      <c r="L256" s="11"/>
    </row>
    <row r="257" ht="20" customHeight="1" spans="1:12">
      <c r="A257" s="72" t="s">
        <v>374</v>
      </c>
      <c r="B257" s="50" t="s">
        <v>375</v>
      </c>
      <c r="C257" s="50" t="s">
        <v>281</v>
      </c>
      <c r="D257" s="51">
        <v>3</v>
      </c>
      <c r="E257" s="52">
        <v>80</v>
      </c>
      <c r="F257" s="21">
        <f>E257*0.2</f>
        <v>16</v>
      </c>
      <c r="G257" s="53">
        <v>85.9</v>
      </c>
      <c r="H257" s="21">
        <f>G257*0.8</f>
        <v>68.72</v>
      </c>
      <c r="I257" s="21">
        <f>F257+H257</f>
        <v>84.72</v>
      </c>
      <c r="J257" s="28">
        <v>1</v>
      </c>
      <c r="K257" s="28" t="s">
        <v>19</v>
      </c>
      <c r="L257" s="11"/>
    </row>
    <row r="258" ht="20" customHeight="1" spans="1:12">
      <c r="A258" s="69" t="s">
        <v>376</v>
      </c>
      <c r="B258" s="51" t="s">
        <v>375</v>
      </c>
      <c r="C258" s="51" t="s">
        <v>281</v>
      </c>
      <c r="D258" s="51">
        <v>3</v>
      </c>
      <c r="E258" s="54">
        <v>69</v>
      </c>
      <c r="F258" s="12">
        <f>E258*0.2</f>
        <v>13.8</v>
      </c>
      <c r="G258" s="11">
        <v>85.97</v>
      </c>
      <c r="H258" s="12">
        <f>G258*0.8</f>
        <v>68.776</v>
      </c>
      <c r="I258" s="12">
        <f>F258+H258</f>
        <v>82.576</v>
      </c>
      <c r="J258" s="11">
        <v>2</v>
      </c>
      <c r="K258" s="11" t="s">
        <v>19</v>
      </c>
      <c r="L258" s="11"/>
    </row>
    <row r="259" ht="20" customHeight="1" spans="1:12">
      <c r="A259" s="69" t="s">
        <v>377</v>
      </c>
      <c r="B259" s="51" t="s">
        <v>375</v>
      </c>
      <c r="C259" s="51" t="s">
        <v>281</v>
      </c>
      <c r="D259" s="51">
        <v>3</v>
      </c>
      <c r="E259" s="54">
        <v>78</v>
      </c>
      <c r="F259" s="12">
        <f>E259*0.2</f>
        <v>15.6</v>
      </c>
      <c r="G259" s="11">
        <v>83.07</v>
      </c>
      <c r="H259" s="12">
        <f>G259*0.8</f>
        <v>66.456</v>
      </c>
      <c r="I259" s="12">
        <f>F259+H259</f>
        <v>82.056</v>
      </c>
      <c r="J259" s="11">
        <v>3</v>
      </c>
      <c r="K259" s="11" t="s">
        <v>19</v>
      </c>
      <c r="L259" s="11"/>
    </row>
    <row r="260" ht="20" customHeight="1" spans="1:12">
      <c r="A260" s="69" t="s">
        <v>378</v>
      </c>
      <c r="B260" s="51" t="s">
        <v>375</v>
      </c>
      <c r="C260" s="51" t="s">
        <v>281</v>
      </c>
      <c r="D260" s="51">
        <v>3</v>
      </c>
      <c r="E260" s="54">
        <v>66</v>
      </c>
      <c r="F260" s="12">
        <f>E260*0.2</f>
        <v>13.2</v>
      </c>
      <c r="G260" s="11">
        <v>76.77</v>
      </c>
      <c r="H260" s="12">
        <f>G260*0.8</f>
        <v>61.416</v>
      </c>
      <c r="I260" s="12">
        <f>F260+H260</f>
        <v>74.616</v>
      </c>
      <c r="J260" s="11">
        <v>4</v>
      </c>
      <c r="K260" s="11" t="s">
        <v>24</v>
      </c>
      <c r="L260" s="11"/>
    </row>
    <row r="261" ht="20" customHeight="1" spans="1:12">
      <c r="A261" s="69" t="s">
        <v>379</v>
      </c>
      <c r="B261" s="51" t="s">
        <v>375</v>
      </c>
      <c r="C261" s="51" t="s">
        <v>281</v>
      </c>
      <c r="D261" s="51">
        <v>3</v>
      </c>
      <c r="E261" s="54">
        <v>36</v>
      </c>
      <c r="F261" s="12">
        <f>E261*0.2</f>
        <v>7.2</v>
      </c>
      <c r="G261" s="11">
        <v>71.23</v>
      </c>
      <c r="H261" s="12">
        <f>G261*0.8</f>
        <v>56.984</v>
      </c>
      <c r="I261" s="12">
        <f>F261+H261</f>
        <v>64.184</v>
      </c>
      <c r="J261" s="11">
        <v>5</v>
      </c>
      <c r="K261" s="11" t="s">
        <v>24</v>
      </c>
      <c r="L261" s="11"/>
    </row>
    <row r="262" ht="20" customHeight="1" spans="1:12">
      <c r="A262" s="69" t="s">
        <v>380</v>
      </c>
      <c r="B262" s="51" t="s">
        <v>375</v>
      </c>
      <c r="C262" s="51" t="s">
        <v>281</v>
      </c>
      <c r="D262" s="51">
        <v>3</v>
      </c>
      <c r="E262" s="54"/>
      <c r="F262" s="12"/>
      <c r="G262" s="11"/>
      <c r="H262" s="12"/>
      <c r="I262" s="12"/>
      <c r="J262" s="12" t="s">
        <v>23</v>
      </c>
      <c r="K262" s="11" t="s">
        <v>24</v>
      </c>
      <c r="L262" s="11"/>
    </row>
    <row r="263" ht="20" customHeight="1" spans="1:12">
      <c r="A263" s="69" t="s">
        <v>381</v>
      </c>
      <c r="B263" s="51" t="s">
        <v>375</v>
      </c>
      <c r="C263" s="51" t="s">
        <v>281</v>
      </c>
      <c r="D263" s="51">
        <v>3</v>
      </c>
      <c r="E263" s="54"/>
      <c r="F263" s="12"/>
      <c r="G263" s="11"/>
      <c r="H263" s="12"/>
      <c r="I263" s="12"/>
      <c r="J263" s="12" t="s">
        <v>23</v>
      </c>
      <c r="K263" s="11" t="s">
        <v>24</v>
      </c>
      <c r="L263" s="11"/>
    </row>
    <row r="264" ht="20" customHeight="1" spans="1:12">
      <c r="A264" s="69" t="s">
        <v>382</v>
      </c>
      <c r="B264" s="51" t="s">
        <v>375</v>
      </c>
      <c r="C264" s="51" t="s">
        <v>281</v>
      </c>
      <c r="D264" s="51">
        <v>3</v>
      </c>
      <c r="E264" s="54"/>
      <c r="F264" s="12"/>
      <c r="G264" s="11"/>
      <c r="H264" s="12"/>
      <c r="I264" s="12"/>
      <c r="J264" s="12" t="s">
        <v>23</v>
      </c>
      <c r="K264" s="11" t="s">
        <v>24</v>
      </c>
      <c r="L264" s="11"/>
    </row>
    <row r="265" ht="20" customHeight="1" spans="1:12">
      <c r="A265" s="69" t="s">
        <v>383</v>
      </c>
      <c r="B265" s="46" t="s">
        <v>384</v>
      </c>
      <c r="C265" s="46" t="s">
        <v>281</v>
      </c>
      <c r="D265" s="46">
        <v>2</v>
      </c>
      <c r="E265" s="12"/>
      <c r="F265" s="12"/>
      <c r="G265" s="11"/>
      <c r="H265" s="12"/>
      <c r="I265" s="12"/>
      <c r="J265" s="11" t="s">
        <v>23</v>
      </c>
      <c r="K265" s="11" t="s">
        <v>24</v>
      </c>
      <c r="L265" s="11"/>
    </row>
    <row r="266" ht="20" customHeight="1" spans="1:12">
      <c r="A266" s="69" t="s">
        <v>385</v>
      </c>
      <c r="B266" s="46" t="s">
        <v>384</v>
      </c>
      <c r="C266" s="46" t="s">
        <v>386</v>
      </c>
      <c r="D266" s="46">
        <v>1</v>
      </c>
      <c r="E266" s="12">
        <v>71</v>
      </c>
      <c r="F266" s="12">
        <f t="shared" ref="F266:F275" si="41">E266*0.2</f>
        <v>14.2</v>
      </c>
      <c r="G266" s="11">
        <v>82.13</v>
      </c>
      <c r="H266" s="12">
        <f t="shared" ref="H266:H275" si="42">G266*0.8</f>
        <v>65.704</v>
      </c>
      <c r="I266" s="12">
        <f t="shared" ref="I266:I275" si="43">F266+H266</f>
        <v>79.904</v>
      </c>
      <c r="J266" s="11">
        <v>1</v>
      </c>
      <c r="K266" s="11" t="s">
        <v>19</v>
      </c>
      <c r="L266" s="11"/>
    </row>
    <row r="267" ht="20" customHeight="1" spans="1:12">
      <c r="A267" s="69" t="s">
        <v>387</v>
      </c>
      <c r="B267" s="46" t="s">
        <v>384</v>
      </c>
      <c r="C267" s="46" t="s">
        <v>386</v>
      </c>
      <c r="D267" s="46">
        <v>1</v>
      </c>
      <c r="E267" s="12">
        <v>76</v>
      </c>
      <c r="F267" s="12">
        <f t="shared" si="41"/>
        <v>15.2</v>
      </c>
      <c r="G267" s="11">
        <v>79.23</v>
      </c>
      <c r="H267" s="12">
        <f t="shared" si="42"/>
        <v>63.384</v>
      </c>
      <c r="I267" s="12">
        <f t="shared" si="43"/>
        <v>78.584</v>
      </c>
      <c r="J267" s="11">
        <v>2</v>
      </c>
      <c r="K267" s="11" t="s">
        <v>24</v>
      </c>
      <c r="L267" s="11"/>
    </row>
    <row r="268" ht="20" customHeight="1" spans="1:12">
      <c r="A268" s="69" t="s">
        <v>388</v>
      </c>
      <c r="B268" s="46" t="s">
        <v>384</v>
      </c>
      <c r="C268" s="46" t="s">
        <v>386</v>
      </c>
      <c r="D268" s="46">
        <v>1</v>
      </c>
      <c r="E268" s="12">
        <v>76</v>
      </c>
      <c r="F268" s="12">
        <f t="shared" si="41"/>
        <v>15.2</v>
      </c>
      <c r="G268" s="11">
        <v>77.07</v>
      </c>
      <c r="H268" s="12">
        <f t="shared" si="42"/>
        <v>61.656</v>
      </c>
      <c r="I268" s="12">
        <f t="shared" si="43"/>
        <v>76.856</v>
      </c>
      <c r="J268" s="11">
        <v>3</v>
      </c>
      <c r="K268" s="11" t="s">
        <v>24</v>
      </c>
      <c r="L268" s="11"/>
    </row>
    <row r="269" ht="20" customHeight="1" spans="1:12">
      <c r="A269" s="69" t="s">
        <v>389</v>
      </c>
      <c r="B269" s="25" t="s">
        <v>390</v>
      </c>
      <c r="C269" s="25" t="s">
        <v>391</v>
      </c>
      <c r="D269" s="25">
        <v>1</v>
      </c>
      <c r="E269" s="12">
        <v>81</v>
      </c>
      <c r="F269" s="12">
        <f t="shared" si="41"/>
        <v>16.2</v>
      </c>
      <c r="G269" s="13">
        <v>84.67</v>
      </c>
      <c r="H269" s="12">
        <f t="shared" si="42"/>
        <v>67.736</v>
      </c>
      <c r="I269" s="12">
        <f t="shared" si="43"/>
        <v>83.936</v>
      </c>
      <c r="J269" s="11">
        <v>1</v>
      </c>
      <c r="K269" s="11" t="s">
        <v>19</v>
      </c>
      <c r="L269" s="11"/>
    </row>
    <row r="270" ht="20" customHeight="1" spans="1:12">
      <c r="A270" s="69" t="s">
        <v>392</v>
      </c>
      <c r="B270" s="25" t="s">
        <v>390</v>
      </c>
      <c r="C270" s="25" t="s">
        <v>391</v>
      </c>
      <c r="D270" s="25">
        <v>1</v>
      </c>
      <c r="E270" s="12">
        <v>68</v>
      </c>
      <c r="F270" s="12">
        <f t="shared" si="41"/>
        <v>13.6</v>
      </c>
      <c r="G270" s="13">
        <v>67</v>
      </c>
      <c r="H270" s="12">
        <f t="shared" si="42"/>
        <v>53.6</v>
      </c>
      <c r="I270" s="12">
        <f t="shared" si="43"/>
        <v>67.2</v>
      </c>
      <c r="J270" s="11">
        <v>2</v>
      </c>
      <c r="K270" s="11" t="s">
        <v>24</v>
      </c>
      <c r="L270" s="11"/>
    </row>
    <row r="271" ht="20" customHeight="1" spans="1:12">
      <c r="A271" s="69" t="s">
        <v>393</v>
      </c>
      <c r="B271" s="25" t="s">
        <v>390</v>
      </c>
      <c r="C271" s="25" t="s">
        <v>394</v>
      </c>
      <c r="D271" s="25">
        <v>1</v>
      </c>
      <c r="E271" s="12">
        <v>66</v>
      </c>
      <c r="F271" s="12">
        <f t="shared" si="41"/>
        <v>13.2</v>
      </c>
      <c r="G271" s="13">
        <v>82</v>
      </c>
      <c r="H271" s="12">
        <f t="shared" si="42"/>
        <v>65.6</v>
      </c>
      <c r="I271" s="12">
        <f t="shared" si="43"/>
        <v>78.8</v>
      </c>
      <c r="J271" s="11">
        <v>1</v>
      </c>
      <c r="K271" s="11" t="s">
        <v>19</v>
      </c>
      <c r="L271" s="11"/>
    </row>
    <row r="272" ht="20" customHeight="1" spans="1:12">
      <c r="A272" s="69" t="s">
        <v>395</v>
      </c>
      <c r="B272" s="25" t="s">
        <v>390</v>
      </c>
      <c r="C272" s="25" t="s">
        <v>394</v>
      </c>
      <c r="D272" s="25">
        <v>1</v>
      </c>
      <c r="E272" s="12">
        <v>70</v>
      </c>
      <c r="F272" s="12">
        <f t="shared" si="41"/>
        <v>14</v>
      </c>
      <c r="G272" s="13">
        <v>78.67</v>
      </c>
      <c r="H272" s="12">
        <f t="shared" si="42"/>
        <v>62.936</v>
      </c>
      <c r="I272" s="12">
        <f t="shared" si="43"/>
        <v>76.936</v>
      </c>
      <c r="J272" s="11">
        <v>2</v>
      </c>
      <c r="K272" s="11" t="s">
        <v>24</v>
      </c>
      <c r="L272" s="11"/>
    </row>
    <row r="273" ht="20" customHeight="1" spans="1:12">
      <c r="A273" s="69" t="s">
        <v>396</v>
      </c>
      <c r="B273" s="25" t="s">
        <v>390</v>
      </c>
      <c r="C273" s="25" t="s">
        <v>394</v>
      </c>
      <c r="D273" s="25">
        <v>1</v>
      </c>
      <c r="E273" s="12">
        <v>67</v>
      </c>
      <c r="F273" s="12">
        <f t="shared" si="41"/>
        <v>13.4</v>
      </c>
      <c r="G273" s="13">
        <v>79</v>
      </c>
      <c r="H273" s="12">
        <f t="shared" si="42"/>
        <v>63.2</v>
      </c>
      <c r="I273" s="12">
        <f t="shared" si="43"/>
        <v>76.6</v>
      </c>
      <c r="J273" s="11">
        <v>3</v>
      </c>
      <c r="K273" s="11" t="s">
        <v>24</v>
      </c>
      <c r="L273" s="11"/>
    </row>
    <row r="274" ht="20" customHeight="1" spans="1:12">
      <c r="A274" s="69" t="s">
        <v>397</v>
      </c>
      <c r="B274" s="25" t="s">
        <v>390</v>
      </c>
      <c r="C274" s="25" t="s">
        <v>394</v>
      </c>
      <c r="D274" s="25">
        <v>1</v>
      </c>
      <c r="E274" s="12">
        <v>68</v>
      </c>
      <c r="F274" s="12">
        <f t="shared" si="41"/>
        <v>13.6</v>
      </c>
      <c r="G274" s="13">
        <v>68.67</v>
      </c>
      <c r="H274" s="12">
        <f t="shared" si="42"/>
        <v>54.936</v>
      </c>
      <c r="I274" s="12">
        <f t="shared" si="43"/>
        <v>68.536</v>
      </c>
      <c r="J274" s="11">
        <v>4</v>
      </c>
      <c r="K274" s="11" t="s">
        <v>24</v>
      </c>
      <c r="L274" s="11"/>
    </row>
    <row r="275" ht="20" customHeight="1" spans="1:12">
      <c r="A275" s="69" t="s">
        <v>398</v>
      </c>
      <c r="B275" s="25" t="s">
        <v>399</v>
      </c>
      <c r="C275" s="25" t="s">
        <v>400</v>
      </c>
      <c r="D275" s="25">
        <v>1</v>
      </c>
      <c r="E275" s="12">
        <v>70</v>
      </c>
      <c r="F275" s="12">
        <f t="shared" si="41"/>
        <v>14</v>
      </c>
      <c r="G275" s="13">
        <v>68</v>
      </c>
      <c r="H275" s="12">
        <f t="shared" si="42"/>
        <v>54.4</v>
      </c>
      <c r="I275" s="12">
        <f t="shared" si="43"/>
        <v>68.4</v>
      </c>
      <c r="J275" s="11">
        <v>1</v>
      </c>
      <c r="K275" s="11" t="s">
        <v>24</v>
      </c>
      <c r="L275" s="11"/>
    </row>
    <row r="276" ht="20" customHeight="1" spans="1:12">
      <c r="A276" s="69" t="s">
        <v>401</v>
      </c>
      <c r="B276" s="25" t="s">
        <v>399</v>
      </c>
      <c r="C276" s="25" t="s">
        <v>400</v>
      </c>
      <c r="D276" s="25">
        <v>1</v>
      </c>
      <c r="E276" s="12"/>
      <c r="F276" s="12"/>
      <c r="G276" s="13"/>
      <c r="H276" s="12"/>
      <c r="I276" s="12"/>
      <c r="J276" s="11" t="s">
        <v>23</v>
      </c>
      <c r="K276" s="11" t="s">
        <v>24</v>
      </c>
      <c r="L276" s="11"/>
    </row>
    <row r="277" ht="20" customHeight="1" spans="1:12">
      <c r="A277" s="69" t="s">
        <v>402</v>
      </c>
      <c r="B277" s="25" t="s">
        <v>399</v>
      </c>
      <c r="C277" s="25" t="s">
        <v>400</v>
      </c>
      <c r="D277" s="25">
        <v>1</v>
      </c>
      <c r="E277" s="12"/>
      <c r="F277" s="12"/>
      <c r="G277" s="13"/>
      <c r="H277" s="12"/>
      <c r="I277" s="12"/>
      <c r="J277" s="11" t="s">
        <v>23</v>
      </c>
      <c r="K277" s="11" t="s">
        <v>24</v>
      </c>
      <c r="L277" s="11"/>
    </row>
    <row r="278" ht="20" customHeight="1" spans="1:12">
      <c r="A278" s="69" t="s">
        <v>403</v>
      </c>
      <c r="B278" s="25" t="s">
        <v>404</v>
      </c>
      <c r="C278" s="25" t="s">
        <v>400</v>
      </c>
      <c r="D278" s="25">
        <v>1</v>
      </c>
      <c r="E278" s="12">
        <v>64</v>
      </c>
      <c r="F278" s="12">
        <f t="shared" ref="F278:F290" si="44">E278*0.2</f>
        <v>12.8</v>
      </c>
      <c r="G278" s="13">
        <v>72.33</v>
      </c>
      <c r="H278" s="12">
        <f t="shared" ref="H278:H290" si="45">G278*0.8</f>
        <v>57.864</v>
      </c>
      <c r="I278" s="12">
        <f t="shared" ref="I278:I290" si="46">F278+H278</f>
        <v>70.664</v>
      </c>
      <c r="J278" s="11">
        <v>1</v>
      </c>
      <c r="K278" s="11" t="s">
        <v>19</v>
      </c>
      <c r="L278" s="11"/>
    </row>
    <row r="279" ht="20" customHeight="1" spans="1:12">
      <c r="A279" s="69" t="s">
        <v>405</v>
      </c>
      <c r="B279" s="25" t="s">
        <v>404</v>
      </c>
      <c r="C279" s="25" t="s">
        <v>400</v>
      </c>
      <c r="D279" s="25">
        <v>1</v>
      </c>
      <c r="E279" s="12">
        <v>72</v>
      </c>
      <c r="F279" s="12">
        <f t="shared" si="44"/>
        <v>14.4</v>
      </c>
      <c r="G279" s="13">
        <v>70</v>
      </c>
      <c r="H279" s="12">
        <f t="shared" si="45"/>
        <v>56</v>
      </c>
      <c r="I279" s="12">
        <f t="shared" si="46"/>
        <v>70.4</v>
      </c>
      <c r="J279" s="11">
        <v>2</v>
      </c>
      <c r="K279" s="11" t="s">
        <v>24</v>
      </c>
      <c r="L279" s="11"/>
    </row>
    <row r="280" ht="20" customHeight="1" spans="1:12">
      <c r="A280" s="71" t="s">
        <v>406</v>
      </c>
      <c r="B280" s="11" t="s">
        <v>407</v>
      </c>
      <c r="C280" s="11" t="s">
        <v>408</v>
      </c>
      <c r="D280" s="11">
        <v>1</v>
      </c>
      <c r="E280" s="12">
        <v>74</v>
      </c>
      <c r="F280" s="12">
        <f t="shared" si="44"/>
        <v>14.8</v>
      </c>
      <c r="G280" s="11">
        <v>79.33</v>
      </c>
      <c r="H280" s="12">
        <f t="shared" si="45"/>
        <v>63.464</v>
      </c>
      <c r="I280" s="12">
        <f t="shared" si="46"/>
        <v>78.264</v>
      </c>
      <c r="J280" s="11">
        <v>1</v>
      </c>
      <c r="K280" s="11" t="s">
        <v>19</v>
      </c>
      <c r="L280" s="11"/>
    </row>
    <row r="281" ht="20" customHeight="1" spans="1:12">
      <c r="A281" s="71" t="s">
        <v>409</v>
      </c>
      <c r="B281" s="11" t="s">
        <v>407</v>
      </c>
      <c r="C281" s="11" t="s">
        <v>74</v>
      </c>
      <c r="D281" s="11">
        <v>1</v>
      </c>
      <c r="E281" s="12">
        <v>72</v>
      </c>
      <c r="F281" s="12">
        <f t="shared" si="44"/>
        <v>14.4</v>
      </c>
      <c r="G281" s="11">
        <v>83.33</v>
      </c>
      <c r="H281" s="12">
        <f t="shared" si="45"/>
        <v>66.664</v>
      </c>
      <c r="I281" s="12">
        <f t="shared" si="46"/>
        <v>81.064</v>
      </c>
      <c r="J281" s="11">
        <v>1</v>
      </c>
      <c r="K281" s="11" t="s">
        <v>19</v>
      </c>
      <c r="L281" s="11"/>
    </row>
    <row r="282" ht="20" customHeight="1" spans="1:12">
      <c r="A282" s="71" t="s">
        <v>410</v>
      </c>
      <c r="B282" s="11" t="s">
        <v>407</v>
      </c>
      <c r="C282" s="11" t="s">
        <v>74</v>
      </c>
      <c r="D282" s="11">
        <v>1</v>
      </c>
      <c r="E282" s="12">
        <v>79</v>
      </c>
      <c r="F282" s="12">
        <f t="shared" si="44"/>
        <v>15.8</v>
      </c>
      <c r="G282" s="11">
        <v>80.33</v>
      </c>
      <c r="H282" s="12">
        <f t="shared" si="45"/>
        <v>64.264</v>
      </c>
      <c r="I282" s="12">
        <f t="shared" si="46"/>
        <v>80.064</v>
      </c>
      <c r="J282" s="11">
        <v>2</v>
      </c>
      <c r="K282" s="11" t="s">
        <v>24</v>
      </c>
      <c r="L282" s="11"/>
    </row>
    <row r="283" ht="20" customHeight="1" spans="1:12">
      <c r="A283" s="71" t="s">
        <v>411</v>
      </c>
      <c r="B283" s="11" t="s">
        <v>407</v>
      </c>
      <c r="C283" s="11" t="s">
        <v>74</v>
      </c>
      <c r="D283" s="11">
        <v>1</v>
      </c>
      <c r="E283" s="12">
        <v>81</v>
      </c>
      <c r="F283" s="12">
        <f t="shared" si="44"/>
        <v>16.2</v>
      </c>
      <c r="G283" s="11">
        <v>78.33</v>
      </c>
      <c r="H283" s="12">
        <f t="shared" si="45"/>
        <v>62.664</v>
      </c>
      <c r="I283" s="12">
        <f t="shared" si="46"/>
        <v>78.864</v>
      </c>
      <c r="J283" s="11">
        <v>3</v>
      </c>
      <c r="K283" s="11" t="s">
        <v>24</v>
      </c>
      <c r="L283" s="11"/>
    </row>
    <row r="284" ht="20" customHeight="1" spans="1:12">
      <c r="A284" s="71" t="s">
        <v>412</v>
      </c>
      <c r="B284" s="11" t="s">
        <v>407</v>
      </c>
      <c r="C284" s="11" t="s">
        <v>413</v>
      </c>
      <c r="D284" s="11">
        <v>1</v>
      </c>
      <c r="E284" s="12">
        <v>70</v>
      </c>
      <c r="F284" s="12">
        <f t="shared" si="44"/>
        <v>14</v>
      </c>
      <c r="G284" s="11">
        <v>78.66</v>
      </c>
      <c r="H284" s="12">
        <f t="shared" si="45"/>
        <v>62.928</v>
      </c>
      <c r="I284" s="12">
        <f t="shared" si="46"/>
        <v>76.928</v>
      </c>
      <c r="J284" s="11">
        <v>1</v>
      </c>
      <c r="K284" s="11" t="s">
        <v>19</v>
      </c>
      <c r="L284" s="11"/>
    </row>
    <row r="285" ht="20" customHeight="1" spans="1:12">
      <c r="A285" s="73" t="s">
        <v>414</v>
      </c>
      <c r="B285" s="56" t="s">
        <v>415</v>
      </c>
      <c r="C285" s="55" t="s">
        <v>281</v>
      </c>
      <c r="D285" s="55">
        <v>3</v>
      </c>
      <c r="E285" s="12">
        <v>81</v>
      </c>
      <c r="F285" s="12">
        <f t="shared" si="44"/>
        <v>16.2</v>
      </c>
      <c r="G285" s="57" t="s">
        <v>416</v>
      </c>
      <c r="H285" s="12">
        <f t="shared" si="45"/>
        <v>64.32</v>
      </c>
      <c r="I285" s="12">
        <f t="shared" si="46"/>
        <v>80.52</v>
      </c>
      <c r="J285" s="11">
        <v>1</v>
      </c>
      <c r="K285" s="11" t="s">
        <v>19</v>
      </c>
      <c r="L285" s="11"/>
    </row>
    <row r="286" ht="20" customHeight="1" spans="1:12">
      <c r="A286" s="73" t="s">
        <v>417</v>
      </c>
      <c r="B286" s="56" t="s">
        <v>415</v>
      </c>
      <c r="C286" s="55" t="s">
        <v>281</v>
      </c>
      <c r="D286" s="55">
        <v>3</v>
      </c>
      <c r="E286" s="12">
        <v>65</v>
      </c>
      <c r="F286" s="12">
        <f t="shared" si="44"/>
        <v>13</v>
      </c>
      <c r="G286" s="58">
        <v>81.27</v>
      </c>
      <c r="H286" s="12">
        <f t="shared" si="45"/>
        <v>65.016</v>
      </c>
      <c r="I286" s="12">
        <f t="shared" si="46"/>
        <v>78.016</v>
      </c>
      <c r="J286" s="11">
        <v>2</v>
      </c>
      <c r="K286" s="11" t="s">
        <v>19</v>
      </c>
      <c r="L286" s="11"/>
    </row>
    <row r="287" ht="20" customHeight="1" spans="1:12">
      <c r="A287" s="73" t="s">
        <v>418</v>
      </c>
      <c r="B287" s="56" t="s">
        <v>415</v>
      </c>
      <c r="C287" s="55" t="s">
        <v>281</v>
      </c>
      <c r="D287" s="55">
        <v>3</v>
      </c>
      <c r="E287" s="12">
        <v>70</v>
      </c>
      <c r="F287" s="12">
        <f t="shared" si="44"/>
        <v>14</v>
      </c>
      <c r="G287" s="57" t="s">
        <v>291</v>
      </c>
      <c r="H287" s="12">
        <f t="shared" si="45"/>
        <v>61.68</v>
      </c>
      <c r="I287" s="12">
        <f t="shared" si="46"/>
        <v>75.68</v>
      </c>
      <c r="J287" s="11">
        <v>3</v>
      </c>
      <c r="K287" s="11" t="s">
        <v>19</v>
      </c>
      <c r="L287" s="11"/>
    </row>
    <row r="288" ht="20" customHeight="1" spans="1:12">
      <c r="A288" s="73" t="s">
        <v>419</v>
      </c>
      <c r="B288" s="56" t="s">
        <v>415</v>
      </c>
      <c r="C288" s="55" t="s">
        <v>281</v>
      </c>
      <c r="D288" s="55">
        <v>3</v>
      </c>
      <c r="E288" s="12">
        <v>66</v>
      </c>
      <c r="F288" s="12">
        <f t="shared" si="44"/>
        <v>13.2</v>
      </c>
      <c r="G288" s="58">
        <v>74.63</v>
      </c>
      <c r="H288" s="12">
        <f t="shared" si="45"/>
        <v>59.704</v>
      </c>
      <c r="I288" s="12">
        <f t="shared" si="46"/>
        <v>72.904</v>
      </c>
      <c r="J288" s="11">
        <v>4</v>
      </c>
      <c r="K288" s="11" t="s">
        <v>24</v>
      </c>
      <c r="L288" s="11"/>
    </row>
    <row r="289" ht="20" customHeight="1" spans="1:12">
      <c r="A289" s="73" t="s">
        <v>420</v>
      </c>
      <c r="B289" s="56" t="s">
        <v>415</v>
      </c>
      <c r="C289" s="55" t="s">
        <v>281</v>
      </c>
      <c r="D289" s="55">
        <v>3</v>
      </c>
      <c r="E289" s="12">
        <v>70</v>
      </c>
      <c r="F289" s="12">
        <f t="shared" si="44"/>
        <v>14</v>
      </c>
      <c r="G289" s="58">
        <v>73.37</v>
      </c>
      <c r="H289" s="12">
        <f t="shared" si="45"/>
        <v>58.696</v>
      </c>
      <c r="I289" s="12">
        <f t="shared" si="46"/>
        <v>72.696</v>
      </c>
      <c r="J289" s="11">
        <v>5</v>
      </c>
      <c r="K289" s="11" t="s">
        <v>24</v>
      </c>
      <c r="L289" s="11"/>
    </row>
    <row r="290" ht="20" customHeight="1" spans="1:12">
      <c r="A290" s="73" t="s">
        <v>421</v>
      </c>
      <c r="B290" s="56" t="s">
        <v>415</v>
      </c>
      <c r="C290" s="55" t="s">
        <v>281</v>
      </c>
      <c r="D290" s="55">
        <v>3</v>
      </c>
      <c r="E290" s="12">
        <v>60</v>
      </c>
      <c r="F290" s="12">
        <f t="shared" si="44"/>
        <v>12</v>
      </c>
      <c r="G290" s="58">
        <v>70.67</v>
      </c>
      <c r="H290" s="12">
        <f t="shared" si="45"/>
        <v>56.536</v>
      </c>
      <c r="I290" s="12">
        <f t="shared" si="46"/>
        <v>68.536</v>
      </c>
      <c r="J290" s="11">
        <v>6</v>
      </c>
      <c r="K290" s="11" t="s">
        <v>24</v>
      </c>
      <c r="L290" s="11"/>
    </row>
    <row r="291" ht="20" customHeight="1" spans="1:12">
      <c r="A291" s="73" t="s">
        <v>422</v>
      </c>
      <c r="B291" s="56" t="s">
        <v>415</v>
      </c>
      <c r="C291" s="55" t="s">
        <v>281</v>
      </c>
      <c r="D291" s="55">
        <v>3</v>
      </c>
      <c r="E291" s="12"/>
      <c r="F291" s="12"/>
      <c r="G291" s="58"/>
      <c r="H291" s="12"/>
      <c r="I291" s="12"/>
      <c r="J291" s="11" t="s">
        <v>23</v>
      </c>
      <c r="K291" s="11" t="s">
        <v>24</v>
      </c>
      <c r="L291" s="11"/>
    </row>
    <row r="292" ht="20" customHeight="1" spans="1:12">
      <c r="A292" s="73" t="s">
        <v>423</v>
      </c>
      <c r="B292" s="56" t="s">
        <v>415</v>
      </c>
      <c r="C292" s="55" t="s">
        <v>424</v>
      </c>
      <c r="D292" s="55">
        <v>4</v>
      </c>
      <c r="E292" s="12">
        <v>72</v>
      </c>
      <c r="F292" s="12">
        <f>E292*0.2</f>
        <v>14.4</v>
      </c>
      <c r="G292" s="57" t="s">
        <v>425</v>
      </c>
      <c r="H292" s="12">
        <f>G292*0.8</f>
        <v>60.88</v>
      </c>
      <c r="I292" s="12">
        <f>F292+H292</f>
        <v>75.28</v>
      </c>
      <c r="J292" s="11">
        <v>1</v>
      </c>
      <c r="K292" s="11" t="s">
        <v>19</v>
      </c>
      <c r="L292" s="11"/>
    </row>
    <row r="293" ht="20" customHeight="1" spans="1:12">
      <c r="A293" s="73" t="s">
        <v>426</v>
      </c>
      <c r="B293" s="56" t="s">
        <v>415</v>
      </c>
      <c r="C293" s="55" t="s">
        <v>424</v>
      </c>
      <c r="D293" s="55">
        <v>4</v>
      </c>
      <c r="E293" s="12"/>
      <c r="F293" s="12"/>
      <c r="G293" s="58"/>
      <c r="H293" s="12"/>
      <c r="I293" s="12"/>
      <c r="J293" s="11" t="s">
        <v>23</v>
      </c>
      <c r="K293" s="11" t="s">
        <v>24</v>
      </c>
      <c r="L293" s="11"/>
    </row>
    <row r="294" ht="20" customHeight="1" spans="1:12">
      <c r="A294" s="73" t="s">
        <v>427</v>
      </c>
      <c r="B294" s="56" t="s">
        <v>428</v>
      </c>
      <c r="C294" s="55" t="s">
        <v>281</v>
      </c>
      <c r="D294" s="55">
        <v>1</v>
      </c>
      <c r="E294" s="12">
        <v>63</v>
      </c>
      <c r="F294" s="12">
        <f t="shared" ref="F294:F322" si="47">E294*0.2</f>
        <v>12.6</v>
      </c>
      <c r="G294" s="57" t="s">
        <v>310</v>
      </c>
      <c r="H294" s="12">
        <f t="shared" ref="H294:H322" si="48">G294*0.8</f>
        <v>60.24</v>
      </c>
      <c r="I294" s="12">
        <f t="shared" ref="I294:I322" si="49">F294+H294</f>
        <v>72.84</v>
      </c>
      <c r="J294" s="11">
        <v>1</v>
      </c>
      <c r="K294" s="11" t="s">
        <v>19</v>
      </c>
      <c r="L294" s="11"/>
    </row>
    <row r="295" ht="20" customHeight="1" spans="1:12">
      <c r="A295" s="73" t="s">
        <v>429</v>
      </c>
      <c r="B295" s="56" t="s">
        <v>428</v>
      </c>
      <c r="C295" s="55" t="s">
        <v>281</v>
      </c>
      <c r="D295" s="55">
        <v>1</v>
      </c>
      <c r="E295" s="12">
        <v>67</v>
      </c>
      <c r="F295" s="12">
        <f t="shared" si="47"/>
        <v>13.4</v>
      </c>
      <c r="G295" s="58">
        <v>72.33</v>
      </c>
      <c r="H295" s="12">
        <f t="shared" si="48"/>
        <v>57.864</v>
      </c>
      <c r="I295" s="12">
        <f t="shared" si="49"/>
        <v>71.264</v>
      </c>
      <c r="J295" s="11">
        <v>2</v>
      </c>
      <c r="K295" s="11" t="s">
        <v>24</v>
      </c>
      <c r="L295" s="11"/>
    </row>
    <row r="296" ht="20" customHeight="1" spans="1:12">
      <c r="A296" s="73" t="s">
        <v>430</v>
      </c>
      <c r="B296" s="56" t="s">
        <v>428</v>
      </c>
      <c r="C296" s="55" t="s">
        <v>281</v>
      </c>
      <c r="D296" s="55">
        <v>1</v>
      </c>
      <c r="E296" s="12">
        <v>59</v>
      </c>
      <c r="F296" s="12">
        <f t="shared" si="47"/>
        <v>11.8</v>
      </c>
      <c r="G296" s="58">
        <v>74.27</v>
      </c>
      <c r="H296" s="12">
        <f t="shared" si="48"/>
        <v>59.416</v>
      </c>
      <c r="I296" s="12">
        <f t="shared" si="49"/>
        <v>71.216</v>
      </c>
      <c r="J296" s="11">
        <v>3</v>
      </c>
      <c r="K296" s="11" t="s">
        <v>24</v>
      </c>
      <c r="L296" s="11"/>
    </row>
    <row r="297" ht="20" customHeight="1" spans="1:12">
      <c r="A297" s="73" t="s">
        <v>431</v>
      </c>
      <c r="B297" s="56" t="s">
        <v>428</v>
      </c>
      <c r="C297" s="55" t="s">
        <v>281</v>
      </c>
      <c r="D297" s="55">
        <v>1</v>
      </c>
      <c r="E297" s="12">
        <v>50</v>
      </c>
      <c r="F297" s="12">
        <f t="shared" si="47"/>
        <v>10</v>
      </c>
      <c r="G297" s="58">
        <v>69.93</v>
      </c>
      <c r="H297" s="12">
        <f t="shared" si="48"/>
        <v>55.944</v>
      </c>
      <c r="I297" s="12">
        <f t="shared" si="49"/>
        <v>65.944</v>
      </c>
      <c r="J297" s="11">
        <v>4</v>
      </c>
      <c r="K297" s="11" t="s">
        <v>24</v>
      </c>
      <c r="L297" s="11"/>
    </row>
    <row r="298" ht="20" customHeight="1" spans="1:12">
      <c r="A298" s="69" t="s">
        <v>432</v>
      </c>
      <c r="B298" s="16" t="s">
        <v>433</v>
      </c>
      <c r="C298" s="16" t="s">
        <v>434</v>
      </c>
      <c r="D298" s="16">
        <v>2</v>
      </c>
      <c r="E298" s="19">
        <v>68</v>
      </c>
      <c r="F298" s="12">
        <f t="shared" si="47"/>
        <v>13.6</v>
      </c>
      <c r="G298" s="12">
        <v>87.01</v>
      </c>
      <c r="H298" s="12">
        <f t="shared" si="48"/>
        <v>69.608</v>
      </c>
      <c r="I298" s="12">
        <f t="shared" si="49"/>
        <v>83.208</v>
      </c>
      <c r="J298" s="11">
        <v>1</v>
      </c>
      <c r="K298" s="11" t="s">
        <v>19</v>
      </c>
      <c r="L298" s="11"/>
    </row>
    <row r="299" ht="20" customHeight="1" spans="1:12">
      <c r="A299" s="69" t="s">
        <v>435</v>
      </c>
      <c r="B299" s="16" t="s">
        <v>433</v>
      </c>
      <c r="C299" s="16" t="s">
        <v>434</v>
      </c>
      <c r="D299" s="16">
        <v>2</v>
      </c>
      <c r="E299" s="19">
        <v>73</v>
      </c>
      <c r="F299" s="12">
        <f t="shared" si="47"/>
        <v>14.6</v>
      </c>
      <c r="G299" s="12">
        <v>85.23</v>
      </c>
      <c r="H299" s="12">
        <f t="shared" si="48"/>
        <v>68.184</v>
      </c>
      <c r="I299" s="12">
        <f t="shared" si="49"/>
        <v>82.784</v>
      </c>
      <c r="J299" s="11">
        <v>2</v>
      </c>
      <c r="K299" s="11" t="s">
        <v>19</v>
      </c>
      <c r="L299" s="11"/>
    </row>
    <row r="300" ht="20" customHeight="1" spans="1:12">
      <c r="A300" s="69" t="s">
        <v>436</v>
      </c>
      <c r="B300" s="16" t="s">
        <v>433</v>
      </c>
      <c r="C300" s="16" t="s">
        <v>434</v>
      </c>
      <c r="D300" s="16">
        <v>2</v>
      </c>
      <c r="E300" s="19">
        <v>82</v>
      </c>
      <c r="F300" s="12">
        <f t="shared" si="47"/>
        <v>16.4</v>
      </c>
      <c r="G300" s="12">
        <v>77.97</v>
      </c>
      <c r="H300" s="12">
        <f t="shared" si="48"/>
        <v>62.376</v>
      </c>
      <c r="I300" s="12">
        <f t="shared" si="49"/>
        <v>78.776</v>
      </c>
      <c r="J300" s="11">
        <v>3</v>
      </c>
      <c r="K300" s="11" t="s">
        <v>24</v>
      </c>
      <c r="L300" s="11"/>
    </row>
    <row r="301" ht="20" customHeight="1" spans="1:12">
      <c r="A301" s="69" t="s">
        <v>437</v>
      </c>
      <c r="B301" s="16" t="s">
        <v>433</v>
      </c>
      <c r="C301" s="16" t="s">
        <v>434</v>
      </c>
      <c r="D301" s="16">
        <v>2</v>
      </c>
      <c r="E301" s="19">
        <v>74</v>
      </c>
      <c r="F301" s="12">
        <f t="shared" si="47"/>
        <v>14.8</v>
      </c>
      <c r="G301" s="12">
        <v>77.89</v>
      </c>
      <c r="H301" s="12">
        <f t="shared" si="48"/>
        <v>62.312</v>
      </c>
      <c r="I301" s="12">
        <f t="shared" si="49"/>
        <v>77.112</v>
      </c>
      <c r="J301" s="11">
        <v>4</v>
      </c>
      <c r="K301" s="11" t="s">
        <v>24</v>
      </c>
      <c r="L301" s="11"/>
    </row>
    <row r="302" ht="20" customHeight="1" spans="1:12">
      <c r="A302" s="69" t="s">
        <v>438</v>
      </c>
      <c r="B302" s="16" t="s">
        <v>433</v>
      </c>
      <c r="C302" s="16" t="s">
        <v>434</v>
      </c>
      <c r="D302" s="16">
        <v>2</v>
      </c>
      <c r="E302" s="19">
        <v>76</v>
      </c>
      <c r="F302" s="12">
        <f t="shared" si="47"/>
        <v>15.2</v>
      </c>
      <c r="G302" s="12">
        <v>75.22</v>
      </c>
      <c r="H302" s="12">
        <f t="shared" si="48"/>
        <v>60.176</v>
      </c>
      <c r="I302" s="12">
        <f t="shared" si="49"/>
        <v>75.376</v>
      </c>
      <c r="J302" s="11">
        <v>5</v>
      </c>
      <c r="K302" s="11" t="s">
        <v>24</v>
      </c>
      <c r="L302" s="11"/>
    </row>
    <row r="303" s="2" customFormat="1" ht="20" customHeight="1" spans="1:12">
      <c r="A303" s="59" t="s">
        <v>439</v>
      </c>
      <c r="B303" s="11" t="s">
        <v>440</v>
      </c>
      <c r="C303" s="59" t="s">
        <v>281</v>
      </c>
      <c r="D303" s="11">
        <v>5</v>
      </c>
      <c r="E303" s="12">
        <v>78</v>
      </c>
      <c r="F303" s="12">
        <f t="shared" si="47"/>
        <v>15.6</v>
      </c>
      <c r="G303" s="59" t="s">
        <v>441</v>
      </c>
      <c r="H303" s="12">
        <f t="shared" si="48"/>
        <v>66.32</v>
      </c>
      <c r="I303" s="12">
        <f t="shared" si="49"/>
        <v>81.92</v>
      </c>
      <c r="J303" s="11">
        <v>1</v>
      </c>
      <c r="K303" s="11" t="s">
        <v>19</v>
      </c>
      <c r="L303" s="11"/>
    </row>
    <row r="304" s="2" customFormat="1" ht="20" customHeight="1" spans="1:12">
      <c r="A304" s="59" t="s">
        <v>442</v>
      </c>
      <c r="B304" s="11" t="s">
        <v>440</v>
      </c>
      <c r="C304" s="59" t="s">
        <v>281</v>
      </c>
      <c r="D304" s="11">
        <v>5</v>
      </c>
      <c r="E304" s="12">
        <v>74</v>
      </c>
      <c r="F304" s="12">
        <f t="shared" si="47"/>
        <v>14.8</v>
      </c>
      <c r="G304" s="11">
        <v>82.33</v>
      </c>
      <c r="H304" s="12">
        <f t="shared" si="48"/>
        <v>65.864</v>
      </c>
      <c r="I304" s="12">
        <f t="shared" si="49"/>
        <v>80.664</v>
      </c>
      <c r="J304" s="11">
        <v>2</v>
      </c>
      <c r="K304" s="11" t="s">
        <v>19</v>
      </c>
      <c r="L304" s="11"/>
    </row>
    <row r="305" s="2" customFormat="1" ht="20" customHeight="1" spans="1:12">
      <c r="A305" s="59" t="s">
        <v>443</v>
      </c>
      <c r="B305" s="11" t="s">
        <v>440</v>
      </c>
      <c r="C305" s="59" t="s">
        <v>281</v>
      </c>
      <c r="D305" s="11">
        <v>5</v>
      </c>
      <c r="E305" s="12">
        <v>71</v>
      </c>
      <c r="F305" s="12">
        <f t="shared" si="47"/>
        <v>14.2</v>
      </c>
      <c r="G305" s="11">
        <v>82.83</v>
      </c>
      <c r="H305" s="12">
        <f t="shared" si="48"/>
        <v>66.264</v>
      </c>
      <c r="I305" s="12">
        <f t="shared" si="49"/>
        <v>80.464</v>
      </c>
      <c r="J305" s="11">
        <v>3</v>
      </c>
      <c r="K305" s="11" t="s">
        <v>19</v>
      </c>
      <c r="L305" s="11"/>
    </row>
    <row r="306" s="2" customFormat="1" ht="20" customHeight="1" spans="1:12">
      <c r="A306" s="59" t="s">
        <v>444</v>
      </c>
      <c r="B306" s="11" t="s">
        <v>440</v>
      </c>
      <c r="C306" s="59" t="s">
        <v>281</v>
      </c>
      <c r="D306" s="11">
        <v>5</v>
      </c>
      <c r="E306" s="12">
        <v>72</v>
      </c>
      <c r="F306" s="12">
        <f t="shared" si="47"/>
        <v>14.4</v>
      </c>
      <c r="G306" s="59" t="s">
        <v>445</v>
      </c>
      <c r="H306" s="12">
        <f t="shared" si="48"/>
        <v>66.056</v>
      </c>
      <c r="I306" s="12">
        <f t="shared" si="49"/>
        <v>80.456</v>
      </c>
      <c r="J306" s="11">
        <v>3</v>
      </c>
      <c r="K306" s="11" t="s">
        <v>19</v>
      </c>
      <c r="L306" s="11"/>
    </row>
    <row r="307" s="2" customFormat="1" ht="20" customHeight="1" spans="1:12">
      <c r="A307" s="59" t="s">
        <v>446</v>
      </c>
      <c r="B307" s="11" t="s">
        <v>440</v>
      </c>
      <c r="C307" s="59" t="s">
        <v>281</v>
      </c>
      <c r="D307" s="11">
        <v>5</v>
      </c>
      <c r="E307" s="12">
        <v>67</v>
      </c>
      <c r="F307" s="12">
        <f t="shared" si="47"/>
        <v>13.4</v>
      </c>
      <c r="G307" s="11">
        <v>83.07</v>
      </c>
      <c r="H307" s="12">
        <f t="shared" si="48"/>
        <v>66.456</v>
      </c>
      <c r="I307" s="12">
        <f t="shared" si="49"/>
        <v>79.856</v>
      </c>
      <c r="J307" s="11">
        <v>5</v>
      </c>
      <c r="K307" s="11" t="s">
        <v>19</v>
      </c>
      <c r="L307" s="11"/>
    </row>
    <row r="308" s="2" customFormat="1" ht="20" customHeight="1" spans="1:12">
      <c r="A308" s="59" t="s">
        <v>447</v>
      </c>
      <c r="B308" s="11" t="s">
        <v>440</v>
      </c>
      <c r="C308" s="59" t="s">
        <v>281</v>
      </c>
      <c r="D308" s="11">
        <v>5</v>
      </c>
      <c r="E308" s="12">
        <v>71</v>
      </c>
      <c r="F308" s="12">
        <f t="shared" si="47"/>
        <v>14.2</v>
      </c>
      <c r="G308" s="59" t="s">
        <v>448</v>
      </c>
      <c r="H308" s="12">
        <f t="shared" si="48"/>
        <v>65.6</v>
      </c>
      <c r="I308" s="12">
        <f t="shared" si="49"/>
        <v>79.8</v>
      </c>
      <c r="J308" s="11">
        <v>6</v>
      </c>
      <c r="K308" s="11" t="s">
        <v>24</v>
      </c>
      <c r="L308" s="11"/>
    </row>
    <row r="309" s="2" customFormat="1" ht="20" customHeight="1" spans="1:12">
      <c r="A309" s="59" t="s">
        <v>449</v>
      </c>
      <c r="B309" s="11" t="s">
        <v>440</v>
      </c>
      <c r="C309" s="59" t="s">
        <v>281</v>
      </c>
      <c r="D309" s="11">
        <v>5</v>
      </c>
      <c r="E309" s="12">
        <v>71</v>
      </c>
      <c r="F309" s="12">
        <f t="shared" si="47"/>
        <v>14.2</v>
      </c>
      <c r="G309" s="11">
        <v>81.83</v>
      </c>
      <c r="H309" s="12">
        <f t="shared" si="48"/>
        <v>65.464</v>
      </c>
      <c r="I309" s="12">
        <f t="shared" si="49"/>
        <v>79.664</v>
      </c>
      <c r="J309" s="11">
        <v>7</v>
      </c>
      <c r="K309" s="11" t="s">
        <v>24</v>
      </c>
      <c r="L309" s="11"/>
    </row>
    <row r="310" s="2" customFormat="1" ht="20" customHeight="1" spans="1:12">
      <c r="A310" s="59" t="s">
        <v>450</v>
      </c>
      <c r="B310" s="11" t="s">
        <v>440</v>
      </c>
      <c r="C310" s="59" t="s">
        <v>281</v>
      </c>
      <c r="D310" s="11">
        <v>5</v>
      </c>
      <c r="E310" s="12">
        <v>77</v>
      </c>
      <c r="F310" s="12">
        <f t="shared" si="47"/>
        <v>15.4</v>
      </c>
      <c r="G310" s="11">
        <v>80.33</v>
      </c>
      <c r="H310" s="12">
        <f t="shared" si="48"/>
        <v>64.264</v>
      </c>
      <c r="I310" s="12">
        <f t="shared" si="49"/>
        <v>79.664</v>
      </c>
      <c r="J310" s="11">
        <v>7</v>
      </c>
      <c r="K310" s="11" t="s">
        <v>24</v>
      </c>
      <c r="L310" s="11"/>
    </row>
    <row r="311" s="2" customFormat="1" ht="20" customHeight="1" spans="1:12">
      <c r="A311" s="59" t="s">
        <v>451</v>
      </c>
      <c r="B311" s="11" t="s">
        <v>440</v>
      </c>
      <c r="C311" s="59" t="s">
        <v>281</v>
      </c>
      <c r="D311" s="11">
        <v>5</v>
      </c>
      <c r="E311" s="12">
        <v>74</v>
      </c>
      <c r="F311" s="12">
        <f t="shared" si="47"/>
        <v>14.8</v>
      </c>
      <c r="G311" s="11">
        <v>80.67</v>
      </c>
      <c r="H311" s="12">
        <f t="shared" si="48"/>
        <v>64.536</v>
      </c>
      <c r="I311" s="12">
        <f t="shared" si="49"/>
        <v>79.336</v>
      </c>
      <c r="J311" s="11">
        <v>9</v>
      </c>
      <c r="K311" s="11" t="s">
        <v>24</v>
      </c>
      <c r="L311" s="11"/>
    </row>
    <row r="312" s="2" customFormat="1" ht="20" customHeight="1" spans="1:12">
      <c r="A312" s="59" t="s">
        <v>452</v>
      </c>
      <c r="B312" s="11" t="s">
        <v>440</v>
      </c>
      <c r="C312" s="59" t="s">
        <v>281</v>
      </c>
      <c r="D312" s="11">
        <v>5</v>
      </c>
      <c r="E312" s="12">
        <v>68</v>
      </c>
      <c r="F312" s="12">
        <f t="shared" si="47"/>
        <v>13.6</v>
      </c>
      <c r="G312" s="59" t="s">
        <v>453</v>
      </c>
      <c r="H312" s="12">
        <f t="shared" si="48"/>
        <v>65.2</v>
      </c>
      <c r="I312" s="12">
        <f t="shared" si="49"/>
        <v>78.8</v>
      </c>
      <c r="J312" s="11">
        <v>10</v>
      </c>
      <c r="K312" s="11" t="s">
        <v>24</v>
      </c>
      <c r="L312" s="11"/>
    </row>
    <row r="313" s="2" customFormat="1" ht="20" customHeight="1" spans="1:12">
      <c r="A313" s="59" t="s">
        <v>454</v>
      </c>
      <c r="B313" s="11" t="s">
        <v>440</v>
      </c>
      <c r="C313" s="59" t="s">
        <v>281</v>
      </c>
      <c r="D313" s="11">
        <v>5</v>
      </c>
      <c r="E313" s="12">
        <v>70</v>
      </c>
      <c r="F313" s="12">
        <f t="shared" si="47"/>
        <v>14</v>
      </c>
      <c r="G313" s="11">
        <v>80.93</v>
      </c>
      <c r="H313" s="12">
        <f t="shared" si="48"/>
        <v>64.744</v>
      </c>
      <c r="I313" s="12">
        <f t="shared" si="49"/>
        <v>78.744</v>
      </c>
      <c r="J313" s="11">
        <v>11</v>
      </c>
      <c r="K313" s="11" t="s">
        <v>24</v>
      </c>
      <c r="L313" s="11"/>
    </row>
    <row r="314" s="2" customFormat="1" ht="20" customHeight="1" spans="1:12">
      <c r="A314" s="59" t="s">
        <v>455</v>
      </c>
      <c r="B314" s="11" t="s">
        <v>440</v>
      </c>
      <c r="C314" s="59" t="s">
        <v>281</v>
      </c>
      <c r="D314" s="11">
        <v>5</v>
      </c>
      <c r="E314" s="12">
        <v>70</v>
      </c>
      <c r="F314" s="12">
        <f t="shared" si="47"/>
        <v>14</v>
      </c>
      <c r="G314" s="59" t="s">
        <v>456</v>
      </c>
      <c r="H314" s="12">
        <f t="shared" si="48"/>
        <v>64.4</v>
      </c>
      <c r="I314" s="12">
        <f t="shared" si="49"/>
        <v>78.4</v>
      </c>
      <c r="J314" s="11">
        <v>12</v>
      </c>
      <c r="K314" s="11" t="s">
        <v>24</v>
      </c>
      <c r="L314" s="11"/>
    </row>
    <row r="315" s="2" customFormat="1" ht="20" customHeight="1" spans="1:12">
      <c r="A315" s="59" t="s">
        <v>457</v>
      </c>
      <c r="B315" s="11" t="s">
        <v>440</v>
      </c>
      <c r="C315" s="59" t="s">
        <v>281</v>
      </c>
      <c r="D315" s="11">
        <v>5</v>
      </c>
      <c r="E315" s="12">
        <v>62</v>
      </c>
      <c r="F315" s="12">
        <f t="shared" si="47"/>
        <v>12.4</v>
      </c>
      <c r="G315" s="59" t="s">
        <v>458</v>
      </c>
      <c r="H315" s="12">
        <f t="shared" si="48"/>
        <v>65.92</v>
      </c>
      <c r="I315" s="12">
        <f t="shared" si="49"/>
        <v>78.32</v>
      </c>
      <c r="J315" s="11">
        <v>13</v>
      </c>
      <c r="K315" s="11" t="s">
        <v>24</v>
      </c>
      <c r="L315" s="11"/>
    </row>
    <row r="316" s="2" customFormat="1" ht="20" customHeight="1" spans="1:12">
      <c r="A316" s="59" t="s">
        <v>459</v>
      </c>
      <c r="B316" s="11" t="s">
        <v>440</v>
      </c>
      <c r="C316" s="59" t="s">
        <v>281</v>
      </c>
      <c r="D316" s="11">
        <v>5</v>
      </c>
      <c r="E316" s="12">
        <v>68</v>
      </c>
      <c r="F316" s="12">
        <f t="shared" si="47"/>
        <v>13.6</v>
      </c>
      <c r="G316" s="11">
        <v>80.83</v>
      </c>
      <c r="H316" s="12">
        <f t="shared" si="48"/>
        <v>64.664</v>
      </c>
      <c r="I316" s="12">
        <f t="shared" si="49"/>
        <v>78.264</v>
      </c>
      <c r="J316" s="11">
        <v>14</v>
      </c>
      <c r="K316" s="11" t="s">
        <v>24</v>
      </c>
      <c r="L316" s="11"/>
    </row>
    <row r="317" s="2" customFormat="1" ht="20" customHeight="1" spans="1:12">
      <c r="A317" s="59" t="s">
        <v>460</v>
      </c>
      <c r="B317" s="11" t="s">
        <v>440</v>
      </c>
      <c r="C317" s="59" t="s">
        <v>281</v>
      </c>
      <c r="D317" s="11">
        <v>5</v>
      </c>
      <c r="E317" s="12">
        <v>72</v>
      </c>
      <c r="F317" s="12">
        <f t="shared" si="47"/>
        <v>14.4</v>
      </c>
      <c r="G317" s="11">
        <v>79.83</v>
      </c>
      <c r="H317" s="12">
        <f t="shared" si="48"/>
        <v>63.864</v>
      </c>
      <c r="I317" s="12">
        <f t="shared" si="49"/>
        <v>78.264</v>
      </c>
      <c r="J317" s="11">
        <v>14</v>
      </c>
      <c r="K317" s="11" t="s">
        <v>24</v>
      </c>
      <c r="L317" s="11"/>
    </row>
    <row r="318" s="2" customFormat="1" ht="20" customHeight="1" spans="1:12">
      <c r="A318" s="59" t="s">
        <v>461</v>
      </c>
      <c r="B318" s="11" t="s">
        <v>440</v>
      </c>
      <c r="C318" s="59" t="s">
        <v>281</v>
      </c>
      <c r="D318" s="11">
        <v>5</v>
      </c>
      <c r="E318" s="12">
        <v>70</v>
      </c>
      <c r="F318" s="12">
        <f t="shared" si="47"/>
        <v>14</v>
      </c>
      <c r="G318" s="11">
        <v>80.17</v>
      </c>
      <c r="H318" s="12">
        <f t="shared" si="48"/>
        <v>64.136</v>
      </c>
      <c r="I318" s="12">
        <f t="shared" si="49"/>
        <v>78.136</v>
      </c>
      <c r="J318" s="11">
        <v>16</v>
      </c>
      <c r="K318" s="11" t="s">
        <v>24</v>
      </c>
      <c r="L318" s="11"/>
    </row>
    <row r="319" s="2" customFormat="1" ht="20" customHeight="1" spans="1:12">
      <c r="A319" s="59" t="s">
        <v>462</v>
      </c>
      <c r="B319" s="11" t="s">
        <v>440</v>
      </c>
      <c r="C319" s="59" t="s">
        <v>281</v>
      </c>
      <c r="D319" s="11">
        <v>5</v>
      </c>
      <c r="E319" s="12">
        <v>69</v>
      </c>
      <c r="F319" s="12">
        <f t="shared" si="47"/>
        <v>13.8</v>
      </c>
      <c r="G319" s="59" t="s">
        <v>463</v>
      </c>
      <c r="H319" s="12">
        <f t="shared" si="48"/>
        <v>63.28</v>
      </c>
      <c r="I319" s="12">
        <f t="shared" si="49"/>
        <v>77.08</v>
      </c>
      <c r="J319" s="11">
        <v>17</v>
      </c>
      <c r="K319" s="11" t="s">
        <v>24</v>
      </c>
      <c r="L319" s="11"/>
    </row>
    <row r="320" s="2" customFormat="1" ht="20" customHeight="1" spans="1:12">
      <c r="A320" s="59" t="s">
        <v>464</v>
      </c>
      <c r="B320" s="11" t="s">
        <v>440</v>
      </c>
      <c r="C320" s="59" t="s">
        <v>281</v>
      </c>
      <c r="D320" s="11">
        <v>5</v>
      </c>
      <c r="E320" s="12">
        <v>68</v>
      </c>
      <c r="F320" s="12">
        <f t="shared" si="47"/>
        <v>13.6</v>
      </c>
      <c r="G320" s="11">
        <v>79.33</v>
      </c>
      <c r="H320" s="12">
        <f t="shared" si="48"/>
        <v>63.464</v>
      </c>
      <c r="I320" s="12">
        <f t="shared" si="49"/>
        <v>77.064</v>
      </c>
      <c r="J320" s="11">
        <v>18</v>
      </c>
      <c r="K320" s="11" t="s">
        <v>24</v>
      </c>
      <c r="L320" s="11"/>
    </row>
    <row r="321" s="2" customFormat="1" ht="20" customHeight="1" spans="1:12">
      <c r="A321" s="59" t="s">
        <v>465</v>
      </c>
      <c r="B321" s="11" t="s">
        <v>440</v>
      </c>
      <c r="C321" s="59" t="s">
        <v>281</v>
      </c>
      <c r="D321" s="11">
        <v>5</v>
      </c>
      <c r="E321" s="12">
        <v>59</v>
      </c>
      <c r="F321" s="12">
        <f t="shared" si="47"/>
        <v>11.8</v>
      </c>
      <c r="G321" s="11">
        <v>80.37</v>
      </c>
      <c r="H321" s="12">
        <f t="shared" si="48"/>
        <v>64.296</v>
      </c>
      <c r="I321" s="12">
        <f t="shared" si="49"/>
        <v>76.096</v>
      </c>
      <c r="J321" s="11">
        <v>19</v>
      </c>
      <c r="K321" s="11" t="s">
        <v>24</v>
      </c>
      <c r="L321" s="11"/>
    </row>
    <row r="322" s="2" customFormat="1" ht="20" customHeight="1" spans="1:12">
      <c r="A322" s="59" t="s">
        <v>466</v>
      </c>
      <c r="B322" s="11" t="s">
        <v>440</v>
      </c>
      <c r="C322" s="59" t="s">
        <v>281</v>
      </c>
      <c r="D322" s="11">
        <v>5</v>
      </c>
      <c r="E322" s="12">
        <v>62</v>
      </c>
      <c r="F322" s="12">
        <f t="shared" si="47"/>
        <v>12.4</v>
      </c>
      <c r="G322" s="11">
        <v>79.33</v>
      </c>
      <c r="H322" s="12">
        <f t="shared" si="48"/>
        <v>63.464</v>
      </c>
      <c r="I322" s="12">
        <f t="shared" si="49"/>
        <v>75.864</v>
      </c>
      <c r="J322" s="11">
        <v>20</v>
      </c>
      <c r="K322" s="11" t="s">
        <v>24</v>
      </c>
      <c r="L322" s="11"/>
    </row>
    <row r="323" s="2" customFormat="1" ht="20" customHeight="1" spans="1:12">
      <c r="A323" s="59" t="s">
        <v>467</v>
      </c>
      <c r="B323" s="11" t="s">
        <v>440</v>
      </c>
      <c r="C323" s="59" t="s">
        <v>281</v>
      </c>
      <c r="D323" s="11">
        <v>5</v>
      </c>
      <c r="E323" s="12"/>
      <c r="F323" s="12"/>
      <c r="G323" s="12"/>
      <c r="H323" s="12"/>
      <c r="I323" s="12"/>
      <c r="J323" s="11" t="s">
        <v>23</v>
      </c>
      <c r="K323" s="11" t="s">
        <v>24</v>
      </c>
      <c r="L323" s="11"/>
    </row>
    <row r="324" s="2" customFormat="1" ht="20" customHeight="1" spans="1:12">
      <c r="A324" s="59" t="s">
        <v>468</v>
      </c>
      <c r="B324" s="11" t="s">
        <v>440</v>
      </c>
      <c r="C324" s="59" t="s">
        <v>281</v>
      </c>
      <c r="D324" s="11">
        <v>5</v>
      </c>
      <c r="E324" s="12"/>
      <c r="F324" s="12"/>
      <c r="G324" s="12"/>
      <c r="H324" s="12"/>
      <c r="I324" s="12"/>
      <c r="J324" s="11" t="s">
        <v>23</v>
      </c>
      <c r="K324" s="11" t="s">
        <v>24</v>
      </c>
      <c r="L324" s="11"/>
    </row>
    <row r="325" s="2" customFormat="1" ht="20" customHeight="1" spans="1:12">
      <c r="A325" s="59" t="s">
        <v>469</v>
      </c>
      <c r="B325" s="11" t="s">
        <v>440</v>
      </c>
      <c r="C325" s="59" t="s">
        <v>281</v>
      </c>
      <c r="D325" s="11">
        <v>5</v>
      </c>
      <c r="E325" s="12"/>
      <c r="F325" s="12"/>
      <c r="G325" s="12"/>
      <c r="H325" s="12"/>
      <c r="I325" s="12"/>
      <c r="J325" s="11" t="s">
        <v>23</v>
      </c>
      <c r="K325" s="11" t="s">
        <v>24</v>
      </c>
      <c r="L325" s="11"/>
    </row>
    <row r="326" s="2" customFormat="1" ht="20" customHeight="1" spans="1:12">
      <c r="A326" s="59" t="s">
        <v>470</v>
      </c>
      <c r="B326" s="11" t="s">
        <v>440</v>
      </c>
      <c r="C326" s="59" t="s">
        <v>281</v>
      </c>
      <c r="D326" s="11">
        <v>5</v>
      </c>
      <c r="E326" s="12"/>
      <c r="F326" s="12"/>
      <c r="G326" s="12"/>
      <c r="H326" s="12"/>
      <c r="I326" s="12"/>
      <c r="J326" s="11" t="s">
        <v>23</v>
      </c>
      <c r="K326" s="11" t="s">
        <v>24</v>
      </c>
      <c r="L326" s="11"/>
    </row>
    <row r="327" s="2" customFormat="1" ht="20" customHeight="1" spans="1:12">
      <c r="A327" s="59" t="s">
        <v>471</v>
      </c>
      <c r="B327" s="11" t="s">
        <v>440</v>
      </c>
      <c r="C327" s="59" t="s">
        <v>281</v>
      </c>
      <c r="D327" s="11">
        <v>5</v>
      </c>
      <c r="E327" s="12"/>
      <c r="F327" s="12"/>
      <c r="G327" s="12"/>
      <c r="H327" s="12"/>
      <c r="I327" s="12"/>
      <c r="J327" s="11" t="s">
        <v>23</v>
      </c>
      <c r="K327" s="11" t="s">
        <v>24</v>
      </c>
      <c r="L327" s="11"/>
    </row>
    <row r="328" s="2" customFormat="1" ht="20" customHeight="1" spans="1:12">
      <c r="A328" s="59" t="s">
        <v>472</v>
      </c>
      <c r="B328" s="11" t="s">
        <v>473</v>
      </c>
      <c r="C328" s="59" t="s">
        <v>281</v>
      </c>
      <c r="D328" s="11">
        <v>1</v>
      </c>
      <c r="E328" s="12">
        <v>74</v>
      </c>
      <c r="F328" s="12">
        <f t="shared" ref="F328:F330" si="50">E328*0.2</f>
        <v>14.8</v>
      </c>
      <c r="G328" s="11">
        <v>80.67</v>
      </c>
      <c r="H328" s="12">
        <f t="shared" ref="H328:H330" si="51">G328*0.8</f>
        <v>64.536</v>
      </c>
      <c r="I328" s="12">
        <f t="shared" ref="I328:I330" si="52">F328+H328</f>
        <v>79.336</v>
      </c>
      <c r="J328" s="11">
        <v>1</v>
      </c>
      <c r="K328" s="11" t="s">
        <v>19</v>
      </c>
      <c r="L328" s="11"/>
    </row>
    <row r="329" s="2" customFormat="1" ht="20" customHeight="1" spans="1:12">
      <c r="A329" s="59" t="s">
        <v>474</v>
      </c>
      <c r="B329" s="11" t="s">
        <v>473</v>
      </c>
      <c r="C329" s="59" t="s">
        <v>281</v>
      </c>
      <c r="D329" s="11">
        <v>1</v>
      </c>
      <c r="E329" s="12">
        <v>66</v>
      </c>
      <c r="F329" s="12">
        <f t="shared" si="50"/>
        <v>13.2</v>
      </c>
      <c r="G329" s="11">
        <v>81.83</v>
      </c>
      <c r="H329" s="12">
        <f t="shared" si="51"/>
        <v>65.464</v>
      </c>
      <c r="I329" s="12">
        <f t="shared" si="52"/>
        <v>78.664</v>
      </c>
      <c r="J329" s="11">
        <v>2</v>
      </c>
      <c r="K329" s="11" t="s">
        <v>24</v>
      </c>
      <c r="L329" s="11"/>
    </row>
    <row r="330" s="2" customFormat="1" ht="20" customHeight="1" spans="1:12">
      <c r="A330" s="59" t="s">
        <v>475</v>
      </c>
      <c r="B330" s="11" t="s">
        <v>473</v>
      </c>
      <c r="C330" s="59" t="s">
        <v>476</v>
      </c>
      <c r="D330" s="11">
        <v>1</v>
      </c>
      <c r="E330" s="12">
        <v>68</v>
      </c>
      <c r="F330" s="12">
        <f t="shared" si="50"/>
        <v>13.6</v>
      </c>
      <c r="G330" s="11">
        <v>81.33</v>
      </c>
      <c r="H330" s="12">
        <f t="shared" si="51"/>
        <v>65.064</v>
      </c>
      <c r="I330" s="12">
        <f t="shared" si="52"/>
        <v>78.664</v>
      </c>
      <c r="J330" s="11">
        <v>1</v>
      </c>
      <c r="K330" s="11" t="s">
        <v>19</v>
      </c>
      <c r="L330" s="11"/>
    </row>
    <row r="331" s="2" customFormat="1" ht="20" customHeight="1" spans="1:12">
      <c r="A331" s="65" t="s">
        <v>477</v>
      </c>
      <c r="B331" s="14" t="s">
        <v>478</v>
      </c>
      <c r="C331" s="34" t="s">
        <v>479</v>
      </c>
      <c r="D331" s="11">
        <v>1</v>
      </c>
      <c r="E331" s="12">
        <v>70</v>
      </c>
      <c r="F331" s="12">
        <f t="shared" ref="F331:F347" si="53">E331*0.2</f>
        <v>14</v>
      </c>
      <c r="G331" s="13">
        <v>82.5</v>
      </c>
      <c r="H331" s="12">
        <f t="shared" ref="H331:H337" si="54">G331*0.8</f>
        <v>66</v>
      </c>
      <c r="I331" s="12">
        <f t="shared" ref="I331:I337" si="55">F331+H331</f>
        <v>80</v>
      </c>
      <c r="J331" s="11">
        <v>1</v>
      </c>
      <c r="K331" s="11" t="s">
        <v>19</v>
      </c>
      <c r="L331" s="11"/>
    </row>
    <row r="332" s="2" customFormat="1" ht="20" customHeight="1" spans="1:12">
      <c r="A332" s="65" t="s">
        <v>480</v>
      </c>
      <c r="B332" s="14" t="s">
        <v>478</v>
      </c>
      <c r="C332" s="34" t="s">
        <v>481</v>
      </c>
      <c r="D332" s="11">
        <v>1</v>
      </c>
      <c r="E332" s="12">
        <v>79</v>
      </c>
      <c r="F332" s="12">
        <f t="shared" si="53"/>
        <v>15.8</v>
      </c>
      <c r="G332" s="13">
        <v>85</v>
      </c>
      <c r="H332" s="12">
        <f t="shared" si="54"/>
        <v>68</v>
      </c>
      <c r="I332" s="12">
        <f t="shared" si="55"/>
        <v>83.8</v>
      </c>
      <c r="J332" s="11">
        <v>1</v>
      </c>
      <c r="K332" s="11" t="s">
        <v>19</v>
      </c>
      <c r="L332" s="11"/>
    </row>
    <row r="333" s="2" customFormat="1" ht="20" customHeight="1" spans="1:12">
      <c r="A333" s="65" t="s">
        <v>482</v>
      </c>
      <c r="B333" s="14" t="s">
        <v>478</v>
      </c>
      <c r="C333" s="34" t="s">
        <v>483</v>
      </c>
      <c r="D333" s="11">
        <v>1</v>
      </c>
      <c r="E333" s="12">
        <v>88</v>
      </c>
      <c r="F333" s="12">
        <f t="shared" si="53"/>
        <v>17.6</v>
      </c>
      <c r="G333" s="13">
        <v>81.1</v>
      </c>
      <c r="H333" s="12">
        <f t="shared" si="54"/>
        <v>64.88</v>
      </c>
      <c r="I333" s="12">
        <f t="shared" si="55"/>
        <v>82.48</v>
      </c>
      <c r="J333" s="11">
        <v>1</v>
      </c>
      <c r="K333" s="11" t="s">
        <v>19</v>
      </c>
      <c r="L333" s="11"/>
    </row>
    <row r="334" s="2" customFormat="1" ht="20" customHeight="1" spans="1:12">
      <c r="A334" s="65" t="s">
        <v>484</v>
      </c>
      <c r="B334" s="14" t="s">
        <v>478</v>
      </c>
      <c r="C334" s="34" t="s">
        <v>483</v>
      </c>
      <c r="D334" s="11">
        <v>1</v>
      </c>
      <c r="E334" s="12">
        <v>77</v>
      </c>
      <c r="F334" s="12">
        <f t="shared" si="53"/>
        <v>15.4</v>
      </c>
      <c r="G334" s="13">
        <v>83.4</v>
      </c>
      <c r="H334" s="12">
        <f t="shared" si="54"/>
        <v>66.72</v>
      </c>
      <c r="I334" s="12">
        <f t="shared" si="55"/>
        <v>82.12</v>
      </c>
      <c r="J334" s="11">
        <v>2</v>
      </c>
      <c r="K334" s="11" t="s">
        <v>24</v>
      </c>
      <c r="L334" s="11"/>
    </row>
    <row r="335" s="2" customFormat="1" ht="20" customHeight="1" spans="1:12">
      <c r="A335" s="65" t="s">
        <v>485</v>
      </c>
      <c r="B335" s="14" t="s">
        <v>478</v>
      </c>
      <c r="C335" s="34" t="s">
        <v>483</v>
      </c>
      <c r="D335" s="11">
        <v>1</v>
      </c>
      <c r="E335" s="12">
        <v>77</v>
      </c>
      <c r="F335" s="12">
        <f t="shared" si="53"/>
        <v>15.4</v>
      </c>
      <c r="G335" s="13">
        <v>82.33</v>
      </c>
      <c r="H335" s="12">
        <f t="shared" si="54"/>
        <v>65.864</v>
      </c>
      <c r="I335" s="12">
        <f t="shared" si="55"/>
        <v>81.264</v>
      </c>
      <c r="J335" s="11">
        <v>3</v>
      </c>
      <c r="K335" s="11" t="s">
        <v>24</v>
      </c>
      <c r="L335" s="11"/>
    </row>
    <row r="336" s="2" customFormat="1" ht="20" customHeight="1" spans="1:12">
      <c r="A336" s="65" t="s">
        <v>486</v>
      </c>
      <c r="B336" s="14" t="s">
        <v>478</v>
      </c>
      <c r="C336" s="34" t="s">
        <v>483</v>
      </c>
      <c r="D336" s="11">
        <v>1</v>
      </c>
      <c r="E336" s="12">
        <v>73</v>
      </c>
      <c r="F336" s="12">
        <f t="shared" si="53"/>
        <v>14.6</v>
      </c>
      <c r="G336" s="13">
        <v>81.17</v>
      </c>
      <c r="H336" s="12">
        <f t="shared" si="54"/>
        <v>64.936</v>
      </c>
      <c r="I336" s="12">
        <f t="shared" si="55"/>
        <v>79.536</v>
      </c>
      <c r="J336" s="11">
        <v>4</v>
      </c>
      <c r="K336" s="11" t="s">
        <v>24</v>
      </c>
      <c r="L336" s="11"/>
    </row>
    <row r="337" s="2" customFormat="1" ht="20" customHeight="1" spans="1:12">
      <c r="A337" s="65" t="s">
        <v>487</v>
      </c>
      <c r="B337" s="14" t="s">
        <v>478</v>
      </c>
      <c r="C337" s="34" t="s">
        <v>483</v>
      </c>
      <c r="D337" s="11">
        <v>1</v>
      </c>
      <c r="E337" s="12">
        <v>73</v>
      </c>
      <c r="F337" s="12">
        <f t="shared" si="53"/>
        <v>14.6</v>
      </c>
      <c r="G337" s="13">
        <v>79.6</v>
      </c>
      <c r="H337" s="12">
        <f t="shared" si="54"/>
        <v>63.68</v>
      </c>
      <c r="I337" s="12">
        <f t="shared" si="55"/>
        <v>78.28</v>
      </c>
      <c r="J337" s="11">
        <v>5</v>
      </c>
      <c r="K337" s="11" t="s">
        <v>24</v>
      </c>
      <c r="L337" s="11"/>
    </row>
    <row r="338" s="2" customFormat="1" ht="20" customHeight="1" spans="1:12">
      <c r="A338" s="65" t="s">
        <v>488</v>
      </c>
      <c r="B338" s="14" t="s">
        <v>478</v>
      </c>
      <c r="C338" s="34" t="s">
        <v>483</v>
      </c>
      <c r="D338" s="11">
        <v>1</v>
      </c>
      <c r="E338" s="12"/>
      <c r="F338" s="12"/>
      <c r="G338" s="10"/>
      <c r="H338" s="12"/>
      <c r="I338" s="12"/>
      <c r="J338" s="11" t="s">
        <v>23</v>
      </c>
      <c r="K338" s="11" t="s">
        <v>24</v>
      </c>
      <c r="L338" s="11"/>
    </row>
    <row r="339" s="2" customFormat="1" ht="20" customHeight="1" spans="1:12">
      <c r="A339" s="65" t="s">
        <v>489</v>
      </c>
      <c r="B339" s="14" t="s">
        <v>478</v>
      </c>
      <c r="C339" s="34" t="s">
        <v>490</v>
      </c>
      <c r="D339" s="11">
        <v>2</v>
      </c>
      <c r="E339" s="12"/>
      <c r="F339" s="12"/>
      <c r="G339" s="10"/>
      <c r="H339" s="12"/>
      <c r="I339" s="12"/>
      <c r="J339" s="11" t="s">
        <v>23</v>
      </c>
      <c r="K339" s="11" t="s">
        <v>24</v>
      </c>
      <c r="L339" s="11"/>
    </row>
    <row r="340" s="2" customFormat="1" ht="20" customHeight="1" spans="1:12">
      <c r="A340" s="65" t="s">
        <v>491</v>
      </c>
      <c r="B340" s="14" t="s">
        <v>478</v>
      </c>
      <c r="C340" s="34" t="s">
        <v>492</v>
      </c>
      <c r="D340" s="11">
        <v>1</v>
      </c>
      <c r="E340" s="12">
        <v>71</v>
      </c>
      <c r="F340" s="12">
        <f t="shared" si="53"/>
        <v>14.2</v>
      </c>
      <c r="G340" s="13">
        <v>79</v>
      </c>
      <c r="H340" s="12">
        <f>G340*0.8</f>
        <v>63.2</v>
      </c>
      <c r="I340" s="12">
        <f>F340+H340</f>
        <v>77.4</v>
      </c>
      <c r="J340" s="11">
        <v>1</v>
      </c>
      <c r="K340" s="11" t="s">
        <v>19</v>
      </c>
      <c r="L340" s="11"/>
    </row>
    <row r="341" s="2" customFormat="1" ht="20" customHeight="1" spans="1:12">
      <c r="A341" s="65" t="s">
        <v>493</v>
      </c>
      <c r="B341" s="14" t="s">
        <v>478</v>
      </c>
      <c r="C341" s="34" t="s">
        <v>492</v>
      </c>
      <c r="D341" s="11">
        <v>1</v>
      </c>
      <c r="E341" s="12">
        <v>69</v>
      </c>
      <c r="F341" s="12">
        <f t="shared" si="53"/>
        <v>13.8</v>
      </c>
      <c r="G341" s="13">
        <v>78.7</v>
      </c>
      <c r="H341" s="12">
        <f>G341*0.8</f>
        <v>62.96</v>
      </c>
      <c r="I341" s="12">
        <f>F341+H341</f>
        <v>76.76</v>
      </c>
      <c r="J341" s="11">
        <v>2</v>
      </c>
      <c r="K341" s="11" t="s">
        <v>24</v>
      </c>
      <c r="L341" s="11"/>
    </row>
    <row r="342" s="2" customFormat="1" ht="20" customHeight="1" spans="1:12">
      <c r="A342" s="74" t="s">
        <v>494</v>
      </c>
      <c r="B342" s="22" t="s">
        <v>478</v>
      </c>
      <c r="C342" s="61" t="s">
        <v>492</v>
      </c>
      <c r="D342" s="11">
        <v>1</v>
      </c>
      <c r="E342" s="33"/>
      <c r="F342" s="12"/>
      <c r="G342" s="60"/>
      <c r="H342" s="12"/>
      <c r="I342" s="12"/>
      <c r="J342" s="11" t="s">
        <v>23</v>
      </c>
      <c r="K342" s="35" t="s">
        <v>24</v>
      </c>
      <c r="L342" s="11"/>
    </row>
    <row r="343" s="2" customFormat="1" ht="20" customHeight="1" spans="1:12">
      <c r="A343" s="65" t="s">
        <v>495</v>
      </c>
      <c r="B343" s="62" t="s">
        <v>496</v>
      </c>
      <c r="C343" s="34" t="s">
        <v>497</v>
      </c>
      <c r="D343" s="11">
        <v>2</v>
      </c>
      <c r="E343" s="12">
        <v>70</v>
      </c>
      <c r="F343" s="12">
        <f>E343*0.2</f>
        <v>14</v>
      </c>
      <c r="G343" s="10">
        <v>81.87</v>
      </c>
      <c r="H343" s="12">
        <f>G343*0.8</f>
        <v>65.496</v>
      </c>
      <c r="I343" s="12">
        <f>F343+H343</f>
        <v>79.496</v>
      </c>
      <c r="J343" s="11">
        <v>1</v>
      </c>
      <c r="K343" s="11" t="s">
        <v>19</v>
      </c>
      <c r="L343" s="11"/>
    </row>
    <row r="344" s="2" customFormat="1" ht="20" customHeight="1" spans="1:12">
      <c r="A344" s="65" t="s">
        <v>498</v>
      </c>
      <c r="B344" s="62" t="s">
        <v>496</v>
      </c>
      <c r="C344" s="34" t="s">
        <v>499</v>
      </c>
      <c r="D344" s="11">
        <v>2</v>
      </c>
      <c r="E344" s="12">
        <v>65</v>
      </c>
      <c r="F344" s="12">
        <f>E344*0.2</f>
        <v>13</v>
      </c>
      <c r="G344" s="10">
        <v>79.63</v>
      </c>
      <c r="H344" s="12">
        <f>G344*0.8</f>
        <v>63.704</v>
      </c>
      <c r="I344" s="12">
        <f>F344+H344</f>
        <v>76.704</v>
      </c>
      <c r="J344" s="11">
        <v>1</v>
      </c>
      <c r="K344" s="11" t="s">
        <v>19</v>
      </c>
      <c r="L344" s="11"/>
    </row>
    <row r="345" s="2" customFormat="1" ht="20" customHeight="1" spans="1:12">
      <c r="A345" s="65" t="s">
        <v>500</v>
      </c>
      <c r="B345" s="62" t="s">
        <v>496</v>
      </c>
      <c r="C345" s="34" t="s">
        <v>499</v>
      </c>
      <c r="D345" s="11">
        <v>2</v>
      </c>
      <c r="E345" s="12"/>
      <c r="F345" s="12"/>
      <c r="G345" s="10"/>
      <c r="H345" s="12"/>
      <c r="I345" s="12"/>
      <c r="J345" s="11" t="s">
        <v>23</v>
      </c>
      <c r="K345" s="11" t="s">
        <v>24</v>
      </c>
      <c r="L345" s="11"/>
    </row>
    <row r="346" s="2" customFormat="1" ht="20" customHeight="1" spans="1:12">
      <c r="A346" s="65" t="s">
        <v>501</v>
      </c>
      <c r="B346" s="62" t="s">
        <v>496</v>
      </c>
      <c r="C346" s="34" t="s">
        <v>502</v>
      </c>
      <c r="D346" s="11">
        <v>1</v>
      </c>
      <c r="E346" s="12">
        <v>66</v>
      </c>
      <c r="F346" s="12">
        <f>E346*0.2</f>
        <v>13.2</v>
      </c>
      <c r="G346" s="10">
        <v>78.37</v>
      </c>
      <c r="H346" s="12">
        <f>G346*0.8</f>
        <v>62.696</v>
      </c>
      <c r="I346" s="12">
        <f>F346+H346</f>
        <v>75.896</v>
      </c>
      <c r="J346" s="11">
        <v>1</v>
      </c>
      <c r="K346" s="11" t="s">
        <v>19</v>
      </c>
      <c r="L346" s="11"/>
    </row>
    <row r="347" s="2" customFormat="1" ht="20" customHeight="1" spans="1:12">
      <c r="A347" s="65" t="s">
        <v>503</v>
      </c>
      <c r="B347" s="62" t="s">
        <v>504</v>
      </c>
      <c r="C347" s="34" t="s">
        <v>505</v>
      </c>
      <c r="D347" s="11">
        <v>1</v>
      </c>
      <c r="E347" s="12">
        <v>70</v>
      </c>
      <c r="F347" s="12">
        <f>E347*0.2</f>
        <v>14</v>
      </c>
      <c r="G347" s="10">
        <v>81.67</v>
      </c>
      <c r="H347" s="12">
        <f>G347*0.8</f>
        <v>65.336</v>
      </c>
      <c r="I347" s="12">
        <f>F347+H347</f>
        <v>79.336</v>
      </c>
      <c r="J347" s="11">
        <v>1</v>
      </c>
      <c r="K347" s="11" t="s">
        <v>19</v>
      </c>
      <c r="L347" s="11"/>
    </row>
    <row r="348" s="2" customFormat="1" ht="20" customHeight="1" spans="1:12">
      <c r="A348" s="16" t="s">
        <v>506</v>
      </c>
      <c r="B348" s="16" t="s">
        <v>507</v>
      </c>
      <c r="C348" s="48" t="s">
        <v>508</v>
      </c>
      <c r="D348" s="63">
        <v>1</v>
      </c>
      <c r="E348" s="12">
        <v>67</v>
      </c>
      <c r="F348" s="12">
        <f>E348*0.2</f>
        <v>13.4</v>
      </c>
      <c r="G348" s="64">
        <v>86.7</v>
      </c>
      <c r="H348" s="12">
        <f>G348*0.8</f>
        <v>69.36</v>
      </c>
      <c r="I348" s="12">
        <f>F348+H348</f>
        <v>82.76</v>
      </c>
      <c r="J348" s="11">
        <v>1</v>
      </c>
      <c r="K348" s="11" t="s">
        <v>19</v>
      </c>
      <c r="L348" s="11"/>
    </row>
    <row r="349" s="2" customFormat="1" ht="20" customHeight="1" spans="1:12">
      <c r="A349" s="16" t="s">
        <v>509</v>
      </c>
      <c r="B349" s="16" t="s">
        <v>507</v>
      </c>
      <c r="C349" s="48" t="s">
        <v>508</v>
      </c>
      <c r="D349" s="63">
        <v>1</v>
      </c>
      <c r="E349" s="12">
        <v>69</v>
      </c>
      <c r="F349" s="12">
        <f>E349*0.2</f>
        <v>13.8</v>
      </c>
      <c r="G349" s="19">
        <v>75.63</v>
      </c>
      <c r="H349" s="12">
        <f>G349*0.8</f>
        <v>60.504</v>
      </c>
      <c r="I349" s="12">
        <f>F349+H349</f>
        <v>74.304</v>
      </c>
      <c r="J349" s="11">
        <v>2</v>
      </c>
      <c r="K349" s="11" t="s">
        <v>24</v>
      </c>
      <c r="L349" s="11"/>
    </row>
    <row r="350" s="2" customFormat="1" ht="20" customHeight="1" spans="1:12">
      <c r="A350" s="16" t="s">
        <v>510</v>
      </c>
      <c r="B350" s="16" t="s">
        <v>507</v>
      </c>
      <c r="C350" s="48" t="s">
        <v>508</v>
      </c>
      <c r="D350" s="63">
        <v>1</v>
      </c>
      <c r="E350" s="19"/>
      <c r="F350" s="12"/>
      <c r="G350" s="19"/>
      <c r="H350" s="12"/>
      <c r="I350" s="12"/>
      <c r="J350" s="11" t="s">
        <v>23</v>
      </c>
      <c r="K350" s="11" t="s">
        <v>24</v>
      </c>
      <c r="L350" s="11"/>
    </row>
    <row r="351" s="2" customFormat="1" ht="20" customHeight="1" spans="1:12">
      <c r="A351" s="16" t="s">
        <v>511</v>
      </c>
      <c r="B351" s="16" t="s">
        <v>507</v>
      </c>
      <c r="C351" s="48" t="s">
        <v>74</v>
      </c>
      <c r="D351" s="63">
        <v>1</v>
      </c>
      <c r="E351" s="12">
        <v>66</v>
      </c>
      <c r="F351" s="12">
        <f t="shared" ref="F351:F360" si="56">E351*0.2</f>
        <v>13.2</v>
      </c>
      <c r="G351" s="19">
        <v>77.7</v>
      </c>
      <c r="H351" s="12">
        <f t="shared" ref="H351:H360" si="57">G351*0.8</f>
        <v>62.16</v>
      </c>
      <c r="I351" s="12">
        <f t="shared" ref="I351:I360" si="58">F351+H351</f>
        <v>75.36</v>
      </c>
      <c r="J351" s="11">
        <v>1</v>
      </c>
      <c r="K351" s="11" t="s">
        <v>19</v>
      </c>
      <c r="L351" s="11"/>
    </row>
    <row r="352" s="2" customFormat="1" ht="20" customHeight="1" spans="1:12">
      <c r="A352" s="16" t="s">
        <v>512</v>
      </c>
      <c r="B352" s="16" t="s">
        <v>507</v>
      </c>
      <c r="C352" s="48" t="s">
        <v>74</v>
      </c>
      <c r="D352" s="63">
        <v>1</v>
      </c>
      <c r="E352" s="12">
        <v>69</v>
      </c>
      <c r="F352" s="12">
        <f t="shared" si="56"/>
        <v>13.8</v>
      </c>
      <c r="G352" s="19">
        <v>75.53</v>
      </c>
      <c r="H352" s="12">
        <f t="shared" si="57"/>
        <v>60.424</v>
      </c>
      <c r="I352" s="12">
        <f t="shared" si="58"/>
        <v>74.224</v>
      </c>
      <c r="J352" s="11">
        <v>2</v>
      </c>
      <c r="K352" s="11" t="s">
        <v>24</v>
      </c>
      <c r="L352" s="11"/>
    </row>
    <row r="353" s="2" customFormat="1" ht="20" customHeight="1" spans="1:12">
      <c r="A353" s="16" t="s">
        <v>513</v>
      </c>
      <c r="B353" s="16" t="s">
        <v>507</v>
      </c>
      <c r="C353" s="48" t="s">
        <v>514</v>
      </c>
      <c r="D353" s="63">
        <v>3</v>
      </c>
      <c r="E353" s="12">
        <v>78</v>
      </c>
      <c r="F353" s="12">
        <f t="shared" si="56"/>
        <v>15.6</v>
      </c>
      <c r="G353" s="64">
        <v>79.43</v>
      </c>
      <c r="H353" s="12">
        <f t="shared" si="57"/>
        <v>63.544</v>
      </c>
      <c r="I353" s="12">
        <f t="shared" si="58"/>
        <v>79.144</v>
      </c>
      <c r="J353" s="11">
        <v>1</v>
      </c>
      <c r="K353" s="11" t="s">
        <v>19</v>
      </c>
      <c r="L353" s="11"/>
    </row>
    <row r="354" s="2" customFormat="1" ht="20" customHeight="1" spans="1:12">
      <c r="A354" s="16" t="s">
        <v>515</v>
      </c>
      <c r="B354" s="16" t="s">
        <v>507</v>
      </c>
      <c r="C354" s="48" t="s">
        <v>514</v>
      </c>
      <c r="D354" s="63">
        <v>3</v>
      </c>
      <c r="E354" s="12">
        <v>68</v>
      </c>
      <c r="F354" s="12">
        <f t="shared" si="56"/>
        <v>13.6</v>
      </c>
      <c r="G354" s="19">
        <v>78.57</v>
      </c>
      <c r="H354" s="12">
        <f t="shared" si="57"/>
        <v>62.856</v>
      </c>
      <c r="I354" s="12">
        <f t="shared" si="58"/>
        <v>76.456</v>
      </c>
      <c r="J354" s="11">
        <v>2</v>
      </c>
      <c r="K354" s="11" t="s">
        <v>19</v>
      </c>
      <c r="L354" s="11"/>
    </row>
    <row r="355" s="2" customFormat="1" ht="20" customHeight="1" spans="1:12">
      <c r="A355" s="16" t="s">
        <v>516</v>
      </c>
      <c r="B355" s="16" t="s">
        <v>507</v>
      </c>
      <c r="C355" s="48" t="s">
        <v>514</v>
      </c>
      <c r="D355" s="63">
        <v>3</v>
      </c>
      <c r="E355" s="12">
        <v>70</v>
      </c>
      <c r="F355" s="12">
        <f t="shared" si="56"/>
        <v>14</v>
      </c>
      <c r="G355" s="19">
        <v>77.43</v>
      </c>
      <c r="H355" s="12">
        <f t="shared" si="57"/>
        <v>61.944</v>
      </c>
      <c r="I355" s="12">
        <f t="shared" si="58"/>
        <v>75.944</v>
      </c>
      <c r="J355" s="11">
        <v>3</v>
      </c>
      <c r="K355" s="11" t="s">
        <v>19</v>
      </c>
      <c r="L355" s="11"/>
    </row>
    <row r="356" s="2" customFormat="1" ht="20" customHeight="1" spans="1:12">
      <c r="A356" s="16" t="s">
        <v>517</v>
      </c>
      <c r="B356" s="16" t="s">
        <v>507</v>
      </c>
      <c r="C356" s="48" t="s">
        <v>514</v>
      </c>
      <c r="D356" s="63">
        <v>3</v>
      </c>
      <c r="E356" s="12">
        <v>76</v>
      </c>
      <c r="F356" s="12">
        <f t="shared" si="56"/>
        <v>15.2</v>
      </c>
      <c r="G356" s="19">
        <v>75.83</v>
      </c>
      <c r="H356" s="12">
        <f t="shared" si="57"/>
        <v>60.664</v>
      </c>
      <c r="I356" s="12">
        <f t="shared" si="58"/>
        <v>75.864</v>
      </c>
      <c r="J356" s="11">
        <v>4</v>
      </c>
      <c r="K356" s="11" t="s">
        <v>24</v>
      </c>
      <c r="L356" s="11"/>
    </row>
    <row r="357" s="2" customFormat="1" ht="20" customHeight="1" spans="1:12">
      <c r="A357" s="16" t="s">
        <v>518</v>
      </c>
      <c r="B357" s="16" t="s">
        <v>507</v>
      </c>
      <c r="C357" s="48" t="s">
        <v>514</v>
      </c>
      <c r="D357" s="63">
        <v>3</v>
      </c>
      <c r="E357" s="12">
        <v>67</v>
      </c>
      <c r="F357" s="12">
        <f t="shared" si="56"/>
        <v>13.4</v>
      </c>
      <c r="G357" s="19">
        <v>77.7</v>
      </c>
      <c r="H357" s="12">
        <f t="shared" si="57"/>
        <v>62.16</v>
      </c>
      <c r="I357" s="12">
        <f t="shared" si="58"/>
        <v>75.56</v>
      </c>
      <c r="J357" s="11">
        <v>5</v>
      </c>
      <c r="K357" s="11" t="s">
        <v>24</v>
      </c>
      <c r="L357" s="11"/>
    </row>
    <row r="358" s="2" customFormat="1" ht="20" customHeight="1" spans="1:12">
      <c r="A358" s="16" t="s">
        <v>519</v>
      </c>
      <c r="B358" s="16" t="s">
        <v>507</v>
      </c>
      <c r="C358" s="48" t="s">
        <v>514</v>
      </c>
      <c r="D358" s="63">
        <v>3</v>
      </c>
      <c r="E358" s="12">
        <v>70</v>
      </c>
      <c r="F358" s="12">
        <f t="shared" si="56"/>
        <v>14</v>
      </c>
      <c r="G358" s="19">
        <v>76.7</v>
      </c>
      <c r="H358" s="12">
        <f t="shared" si="57"/>
        <v>61.36</v>
      </c>
      <c r="I358" s="12">
        <f t="shared" si="58"/>
        <v>75.36</v>
      </c>
      <c r="J358" s="11">
        <v>6</v>
      </c>
      <c r="K358" s="11" t="s">
        <v>24</v>
      </c>
      <c r="L358" s="11"/>
    </row>
    <row r="359" s="2" customFormat="1" ht="20" customHeight="1" spans="1:12">
      <c r="A359" s="16" t="s">
        <v>520</v>
      </c>
      <c r="B359" s="16" t="s">
        <v>507</v>
      </c>
      <c r="C359" s="48" t="s">
        <v>514</v>
      </c>
      <c r="D359" s="63">
        <v>3</v>
      </c>
      <c r="E359" s="12">
        <v>67</v>
      </c>
      <c r="F359" s="12">
        <f t="shared" si="56"/>
        <v>13.4</v>
      </c>
      <c r="G359" s="19">
        <v>77.4</v>
      </c>
      <c r="H359" s="12">
        <f t="shared" si="57"/>
        <v>61.92</v>
      </c>
      <c r="I359" s="12">
        <f t="shared" si="58"/>
        <v>75.32</v>
      </c>
      <c r="J359" s="11">
        <v>7</v>
      </c>
      <c r="K359" s="11" t="s">
        <v>24</v>
      </c>
      <c r="L359" s="11"/>
    </row>
    <row r="360" s="2" customFormat="1" ht="20" customHeight="1" spans="1:12">
      <c r="A360" s="16" t="s">
        <v>521</v>
      </c>
      <c r="B360" s="16" t="s">
        <v>507</v>
      </c>
      <c r="C360" s="48" t="s">
        <v>514</v>
      </c>
      <c r="D360" s="63">
        <v>3</v>
      </c>
      <c r="E360" s="12">
        <v>65</v>
      </c>
      <c r="F360" s="12">
        <f t="shared" si="56"/>
        <v>13</v>
      </c>
      <c r="G360" s="19">
        <v>74.33</v>
      </c>
      <c r="H360" s="12">
        <f t="shared" si="57"/>
        <v>59.464</v>
      </c>
      <c r="I360" s="12">
        <f t="shared" si="58"/>
        <v>72.464</v>
      </c>
      <c r="J360" s="11">
        <v>8</v>
      </c>
      <c r="K360" s="11" t="s">
        <v>24</v>
      </c>
      <c r="L360" s="11"/>
    </row>
    <row r="361" s="2" customFormat="1" ht="20" customHeight="1" spans="1:12">
      <c r="A361" s="16" t="s">
        <v>522</v>
      </c>
      <c r="B361" s="16" t="s">
        <v>507</v>
      </c>
      <c r="C361" s="48" t="s">
        <v>514</v>
      </c>
      <c r="D361" s="63">
        <v>3</v>
      </c>
      <c r="E361" s="19"/>
      <c r="F361" s="12"/>
      <c r="G361" s="19"/>
      <c r="H361" s="12"/>
      <c r="I361" s="12"/>
      <c r="J361" s="11" t="s">
        <v>23</v>
      </c>
      <c r="K361" s="11" t="s">
        <v>24</v>
      </c>
      <c r="L361" s="11"/>
    </row>
    <row r="362" s="2" customFormat="1" ht="20" customHeight="1" spans="1:12">
      <c r="A362" s="16" t="s">
        <v>523</v>
      </c>
      <c r="B362" s="16" t="s">
        <v>524</v>
      </c>
      <c r="C362" s="48" t="s">
        <v>281</v>
      </c>
      <c r="D362" s="63">
        <v>1</v>
      </c>
      <c r="E362" s="12">
        <v>68</v>
      </c>
      <c r="F362" s="12">
        <f>E362*0.2</f>
        <v>13.6</v>
      </c>
      <c r="G362" s="19">
        <v>79.2</v>
      </c>
      <c r="H362" s="12">
        <f>G362*0.8</f>
        <v>63.36</v>
      </c>
      <c r="I362" s="12">
        <f>F362+H362</f>
        <v>76.96</v>
      </c>
      <c r="J362" s="11">
        <v>1</v>
      </c>
      <c r="K362" s="11" t="s">
        <v>19</v>
      </c>
      <c r="L362" s="11"/>
    </row>
    <row r="363" s="2" customFormat="1" ht="20" customHeight="1" spans="1:12">
      <c r="A363" s="16" t="s">
        <v>525</v>
      </c>
      <c r="B363" s="16" t="s">
        <v>524</v>
      </c>
      <c r="C363" s="48" t="s">
        <v>526</v>
      </c>
      <c r="D363" s="63">
        <v>1</v>
      </c>
      <c r="E363" s="12">
        <v>60</v>
      </c>
      <c r="F363" s="12">
        <f>E363*0.2</f>
        <v>12</v>
      </c>
      <c r="G363" s="19">
        <v>76.13</v>
      </c>
      <c r="H363" s="12">
        <f>G363*0.8</f>
        <v>60.904</v>
      </c>
      <c r="I363" s="12">
        <f>F363+H363</f>
        <v>72.904</v>
      </c>
      <c r="J363" s="11">
        <v>1</v>
      </c>
      <c r="K363" s="11" t="s">
        <v>19</v>
      </c>
      <c r="L363" s="11"/>
    </row>
    <row r="364" ht="20" customHeight="1"/>
    <row r="365" ht="20" customHeight="1"/>
    <row r="366" ht="20" customHeight="1"/>
    <row r="367" spans="1:11">
      <c r="A367" s="4"/>
      <c r="B367" s="6"/>
      <c r="C367" s="6"/>
      <c r="D367" s="6"/>
      <c r="E367" s="6"/>
      <c r="F367" s="6"/>
      <c r="G367" s="6"/>
      <c r="H367" s="6"/>
      <c r="I367" s="6"/>
      <c r="J367" s="6"/>
      <c r="K367" s="6"/>
    </row>
  </sheetData>
  <autoFilter ref="A4:N363">
    <extLst/>
  </autoFilter>
  <mergeCells count="10">
    <mergeCell ref="A1:L1"/>
    <mergeCell ref="A2:L2"/>
    <mergeCell ref="E3:I3"/>
    <mergeCell ref="A3:A4"/>
    <mergeCell ref="B3:B4"/>
    <mergeCell ref="C3:C4"/>
    <mergeCell ref="D3:D4"/>
    <mergeCell ref="J3:J4"/>
    <mergeCell ref="K3:K4"/>
    <mergeCell ref="L3:L4"/>
  </mergeCells>
  <pageMargins left="0.550694444444444" right="0.75" top="0.354166666666667" bottom="0.550694444444444" header="0.511805555555556" footer="0.511805555555556"/>
  <pageSetup paperSize="9" scale="8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学渣李萝卜</cp:lastModifiedBy>
  <dcterms:created xsi:type="dcterms:W3CDTF">2023-04-22T23:44:00Z</dcterms:created>
  <dcterms:modified xsi:type="dcterms:W3CDTF">2023-12-27T15:01:57Z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435E9899637349428830497ACB99841A</vt:lpwstr>
  </property>
  <property fmtid="{D5CDD505-2E9C-101B-9397-08002B2CF9AE}" pid="4" name="KSOReadingLayout">
    <vt:bool>true</vt:bool>
  </property>
</Properties>
</file>