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花名册" sheetId="2" r:id="rId1"/>
  </sheets>
  <externalReferences>
    <externalReference r:id="rId2"/>
    <externalReference r:id="rId3"/>
    <externalReference r:id="rId4"/>
  </externalReferences>
  <definedNames>
    <definedName name="_xlnm._FilterDatabase" localSheetId="0" hidden="1">花名册!$A$3:$H$22</definedName>
    <definedName name="aa">[1]XL4Poppy!$C$39</definedName>
    <definedName name="Hello">#REF!</definedName>
    <definedName name="MakeIt">#REF!</definedName>
    <definedName name="Morning">#REF!</definedName>
    <definedName name="Poppy">#REF!</definedName>
    <definedName name="Print_Area_MI">#REF!</definedName>
    <definedName name="半熟练工">[2]材料!$D$5</definedName>
    <definedName name="高级工">[2]材料!$D$3</definedName>
    <definedName name="전">#REF!</definedName>
    <definedName name="주택사업본부">#REF!</definedName>
    <definedName name="철구사업본부">#REF!</definedName>
    <definedName name="普工">[2]材料!$D$6</definedName>
    <definedName name="熟练工">[2]材料!$D$4</definedName>
    <definedName name="水">[2]材料!$D$336</definedName>
    <definedName name="投标时间">[2]材料!$C$2</definedName>
  </definedNames>
  <calcPr calcId="144525"/>
</workbook>
</file>

<file path=xl/sharedStrings.xml><?xml version="1.0" encoding="utf-8"?>
<sst xmlns="http://schemas.openxmlformats.org/spreadsheetml/2006/main" count="128" uniqueCount="56">
  <si>
    <t>附件</t>
  </si>
  <si>
    <t>织金县2021年秋季乡镇事业单位公开招聘应征入伍大学毕业生退役后拟聘用人员名单</t>
  </si>
  <si>
    <t>序号</t>
  </si>
  <si>
    <t>姓名</t>
  </si>
  <si>
    <t>性别</t>
  </si>
  <si>
    <t>学历</t>
  </si>
  <si>
    <t>准考证号</t>
  </si>
  <si>
    <t>笔试成绩</t>
  </si>
  <si>
    <t>是否进入面试</t>
  </si>
  <si>
    <t>面试序号</t>
  </si>
  <si>
    <t>面试成绩</t>
  </si>
  <si>
    <t>总成绩</t>
  </si>
  <si>
    <t>是否服役期满</t>
  </si>
  <si>
    <t>拟聘用单位</t>
  </si>
  <si>
    <t>卢斌斌</t>
  </si>
  <si>
    <t>男</t>
  </si>
  <si>
    <t>专科</t>
  </si>
  <si>
    <t>是</t>
  </si>
  <si>
    <t>织金县阿弓镇林业环保站</t>
  </si>
  <si>
    <t>王云</t>
  </si>
  <si>
    <t>织金县大平乡农业服务中心</t>
  </si>
  <si>
    <t>吴佳宸</t>
  </si>
  <si>
    <t>大学</t>
  </si>
  <si>
    <t>织金县官寨乡村镇规划建设站</t>
  </si>
  <si>
    <t>何明杰</t>
  </si>
  <si>
    <t>织金县桂果镇人力资源和杜会保障服务中心</t>
  </si>
  <si>
    <t>王福超</t>
  </si>
  <si>
    <t>织金县黑土镇乡村振兴服务中心</t>
  </si>
  <si>
    <t>黄元健</t>
  </si>
  <si>
    <t>织金县化起镇人力资源和社会保障服务中心</t>
  </si>
  <si>
    <t>卢瑶</t>
  </si>
  <si>
    <t>织金县鸡场乡村镇规划建设站</t>
  </si>
  <si>
    <t>曹发勇</t>
  </si>
  <si>
    <t>织金县鸡场乡农业服务中心</t>
  </si>
  <si>
    <t>彭忠荣</t>
  </si>
  <si>
    <t>织金县金龙乡农业服务中心</t>
  </si>
  <si>
    <t>邓坤</t>
  </si>
  <si>
    <t>织金县龙场镇乡村振兴服务中心</t>
  </si>
  <si>
    <t>陈波</t>
  </si>
  <si>
    <t>织金县猫场镇乡村振兴服务中心</t>
  </si>
  <si>
    <t>范涛</t>
  </si>
  <si>
    <t>织金县纳雍乡农业服务中心</t>
  </si>
  <si>
    <t>余登志</t>
  </si>
  <si>
    <t>织金县上坪寨乡农业服务中心</t>
  </si>
  <si>
    <t>王林</t>
  </si>
  <si>
    <t>织金县少普镇乡村振兴服务中心</t>
  </si>
  <si>
    <t>张鹏</t>
  </si>
  <si>
    <t>织金县少普镇农业服务中心</t>
  </si>
  <si>
    <t>张祥</t>
  </si>
  <si>
    <t>织金县实兴乡乡村振兴服务中心</t>
  </si>
  <si>
    <t>杨健</t>
  </si>
  <si>
    <t>织金县能家场镇农业服务中心</t>
  </si>
  <si>
    <t>刘昶余</t>
  </si>
  <si>
    <t>织金县以那镇农业服务中心</t>
  </si>
  <si>
    <t>王玄武</t>
  </si>
  <si>
    <t>织金县中寨镇农业服务中心</t>
  </si>
</sst>
</file>

<file path=xl/styles.xml><?xml version="1.0" encoding="utf-8"?>
<styleSheet xmlns="http://schemas.openxmlformats.org/spreadsheetml/2006/main" xmlns:xr9="http://schemas.microsoft.com/office/spreadsheetml/2016/revision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m/dd/yy_)"/>
    <numFmt numFmtId="177" formatCode="_(&quot;$&quot;* #,##0_);_(&quot;$&quot;* \(#,##0\);_(&quot;$&quot;* &quot;-&quot;??_);_(@_)"/>
    <numFmt numFmtId="178" formatCode="mmm\ dd\,\ yy"/>
    <numFmt numFmtId="179" formatCode="_(&quot;$&quot;* #,##0.0_);_(&quot;$&quot;* \(#,##0.0\);_(&quot;$&quot;* &quot;-&quot;??_);_(@_)"/>
    <numFmt numFmtId="180" formatCode="0.00_ "/>
    <numFmt numFmtId="181" formatCode="0_);[Red]\(0\)"/>
  </numFmts>
  <fonts count="39">
    <font>
      <sz val="12"/>
      <name val="宋体"/>
      <charset val="134"/>
    </font>
    <font>
      <sz val="10"/>
      <name val="仿宋_GB2312"/>
      <charset val="134"/>
    </font>
    <font>
      <sz val="10"/>
      <name val="宋体"/>
      <charset val="134"/>
      <scheme val="major"/>
    </font>
    <font>
      <sz val="12"/>
      <name val="仿宋_GB2312"/>
      <charset val="134"/>
    </font>
    <font>
      <b/>
      <sz val="18"/>
      <name val="宋体"/>
      <charset val="134"/>
      <scheme val="major"/>
    </font>
    <font>
      <b/>
      <sz val="13"/>
      <name val="仿宋"/>
      <charset val="134"/>
    </font>
    <font>
      <sz val="13"/>
      <name val="黑体"/>
      <charset val="0"/>
    </font>
    <font>
      <sz val="12"/>
      <name val="宋体"/>
      <charset val="134"/>
      <scheme val="major"/>
    </font>
    <font>
      <sz val="12"/>
      <color rgb="FF000000"/>
      <name val="宋体"/>
      <charset val="134"/>
    </font>
    <font>
      <b/>
      <sz val="13"/>
      <name val="宋体"/>
      <charset val="134"/>
      <scheme val="major"/>
    </font>
    <font>
      <u/>
      <sz val="12"/>
      <color indexed="12"/>
      <name val="宋体"/>
      <charset val="134"/>
    </font>
    <font>
      <u/>
      <sz val="12"/>
      <color indexed="20"/>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8"/>
      <name val="Arial"/>
      <charset val="134"/>
    </font>
    <font>
      <sz val="10"/>
      <name val="Helv"/>
      <charset val="134"/>
    </font>
    <font>
      <sz val="10"/>
      <name val="Times New Roman"/>
      <charset val="134"/>
    </font>
    <font>
      <sz val="10"/>
      <color indexed="8"/>
      <name val="ARIAL"/>
      <charset val="134"/>
    </font>
    <font>
      <sz val="10"/>
      <name val="Arial"/>
      <charset val="134"/>
    </font>
    <font>
      <b/>
      <i/>
      <sz val="16"/>
      <name val="Helv"/>
      <charset val="134"/>
    </font>
    <font>
      <sz val="11"/>
      <color indexed="20"/>
      <name val="Tahoma"/>
      <charset val="134"/>
    </font>
    <font>
      <sz val="11"/>
      <color indexed="17"/>
      <name val="Tahoma"/>
      <charset val="134"/>
    </font>
    <font>
      <sz val="12"/>
      <name val="바탕체"/>
      <charset val="134"/>
    </font>
    <font>
      <sz val="11"/>
      <name val="蹈框"/>
      <charset val="134"/>
    </font>
  </fonts>
  <fills count="25">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8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7" borderId="0" applyNumberFormat="0" applyBorder="0" applyAlignment="0" applyProtection="0">
      <alignment vertical="center"/>
    </xf>
    <xf numFmtId="0" fontId="28" fillId="14"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6" borderId="0" applyNumberFormat="0" applyBorder="0" applyAlignment="0" applyProtection="0">
      <alignment vertical="center"/>
    </xf>
    <xf numFmtId="0" fontId="28" fillId="16"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7" fillId="17"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11" borderId="0" applyNumberFormat="0" applyBorder="0" applyAlignment="0" applyProtection="0">
      <alignment vertical="center"/>
    </xf>
    <xf numFmtId="0" fontId="27" fillId="19" borderId="0" applyNumberFormat="0" applyBorder="0" applyAlignment="0" applyProtection="0">
      <alignment vertical="center"/>
    </xf>
    <xf numFmtId="0" fontId="27" fillId="21" borderId="0" applyNumberFormat="0" applyBorder="0" applyAlignment="0" applyProtection="0">
      <alignment vertical="center"/>
    </xf>
    <xf numFmtId="0" fontId="28" fillId="3"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9" fillId="24" borderId="1" applyNumberFormat="0" applyBorder="0" applyAlignment="0" applyProtection="0">
      <alignment vertical="center"/>
    </xf>
    <xf numFmtId="0" fontId="30" fillId="0" borderId="0">
      <alignment vertical="center"/>
    </xf>
    <xf numFmtId="176" fontId="0" fillId="0" borderId="0" applyFont="0" applyFill="0" applyBorder="0" applyAlignment="0" applyProtection="0">
      <alignment vertical="center"/>
    </xf>
    <xf numFmtId="0" fontId="0" fillId="0" borderId="0">
      <alignment vertical="center"/>
    </xf>
    <xf numFmtId="10" fontId="0" fillId="0" borderId="0" applyFont="0" applyFill="0" applyBorder="0" applyAlignment="0" applyProtection="0">
      <alignment vertical="center"/>
    </xf>
    <xf numFmtId="0" fontId="31" fillId="0" borderId="0">
      <alignment vertical="center"/>
    </xf>
    <xf numFmtId="0" fontId="0" fillId="0" borderId="0">
      <alignment vertical="center"/>
    </xf>
    <xf numFmtId="0" fontId="32" fillId="0" borderId="0">
      <alignment vertical="top"/>
    </xf>
    <xf numFmtId="0" fontId="33" fillId="0" borderId="0">
      <alignment vertical="center"/>
    </xf>
    <xf numFmtId="0" fontId="0" fillId="0" borderId="0">
      <alignment vertical="center"/>
    </xf>
    <xf numFmtId="0" fontId="34" fillId="0" borderId="0">
      <alignment vertical="center"/>
    </xf>
    <xf numFmtId="0" fontId="33" fillId="0" borderId="0">
      <alignment vertical="center"/>
    </xf>
    <xf numFmtId="0" fontId="29" fillId="4" borderId="0" applyNumberFormat="0" applyBorder="0" applyAlignment="0" applyProtection="0">
      <alignment vertical="center"/>
    </xf>
    <xf numFmtId="0" fontId="0" fillId="0" borderId="0">
      <alignment vertical="center"/>
    </xf>
    <xf numFmtId="0" fontId="35" fillId="7" borderId="0" applyNumberFormat="0" applyBorder="0" applyAlignment="0" applyProtection="0">
      <alignment vertical="center"/>
    </xf>
    <xf numFmtId="0" fontId="0" fillId="0" borderId="0">
      <alignment vertical="center"/>
    </xf>
    <xf numFmtId="0" fontId="33" fillId="0" borderId="0">
      <alignment vertical="center"/>
    </xf>
    <xf numFmtId="38" fontId="0" fillId="0" borderId="0" applyFont="0" applyFill="0" applyBorder="0" applyAlignment="0" applyProtection="0">
      <alignment vertical="center"/>
    </xf>
    <xf numFmtId="0" fontId="0" fillId="0" borderId="0">
      <alignment vertical="center"/>
    </xf>
    <xf numFmtId="0" fontId="36" fillId="6" borderId="0" applyNumberFormat="0" applyBorder="0" applyAlignment="0" applyProtection="0">
      <alignment vertical="center"/>
    </xf>
    <xf numFmtId="40" fontId="0" fillId="0" borderId="0" applyFont="0" applyFill="0" applyBorder="0" applyAlignment="0" applyProtection="0">
      <alignment vertical="center"/>
    </xf>
    <xf numFmtId="0" fontId="0" fillId="0" borderId="0" applyFont="0" applyFill="0" applyBorder="0" applyAlignment="0" applyProtection="0">
      <alignment vertical="center"/>
    </xf>
    <xf numFmtId="0" fontId="0" fillId="0" borderId="0" applyFont="0" applyFill="0" applyBorder="0" applyAlignment="0" applyProtection="0">
      <alignment vertical="center"/>
    </xf>
    <xf numFmtId="0" fontId="37" fillId="0" borderId="0">
      <alignment vertical="center"/>
    </xf>
    <xf numFmtId="0" fontId="33" fillId="0" borderId="0">
      <alignment vertical="center"/>
    </xf>
    <xf numFmtId="177"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31" fillId="0" borderId="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0" fontId="38" fillId="0" borderId="0">
      <alignment vertical="center"/>
    </xf>
    <xf numFmtId="0" fontId="33" fillId="0" borderId="0">
      <alignment vertical="center"/>
    </xf>
  </cellStyleXfs>
  <cellXfs count="21">
    <xf numFmtId="0" fontId="0" fillId="0" borderId="0" xfId="0">
      <alignment vertical="center"/>
    </xf>
    <xf numFmtId="0" fontId="1" fillId="0" borderId="0" xfId="0" applyFont="1" applyAlignment="1" applyProtection="1">
      <alignment vertical="center" wrapText="1"/>
      <protection locked="0"/>
    </xf>
    <xf numFmtId="0" fontId="2" fillId="0" borderId="0" xfId="0" applyFont="1" applyAlignment="1" applyProtection="1">
      <alignment horizontal="center" vertical="center" wrapText="1"/>
      <protection locked="0"/>
    </xf>
    <xf numFmtId="0" fontId="1" fillId="0" borderId="0" xfId="0" applyFont="1" applyFill="1" applyAlignment="1" applyProtection="1">
      <alignment horizontal="center" vertical="center" shrinkToFit="1"/>
      <protection locked="0"/>
    </xf>
    <xf numFmtId="0" fontId="1" fillId="0" borderId="0" xfId="0" applyFont="1" applyAlignment="1" applyProtection="1">
      <alignment horizontal="center" vertical="center" shrinkToFit="1"/>
      <protection locked="0"/>
    </xf>
    <xf numFmtId="0" fontId="1" fillId="0" borderId="0" xfId="0" applyFont="1" applyFill="1" applyAlignment="1">
      <alignment horizontal="center"/>
    </xf>
    <xf numFmtId="49" fontId="1" fillId="0" borderId="0" xfId="0" applyNumberFormat="1" applyFont="1" applyAlignment="1" applyProtection="1">
      <alignment horizontal="center" vertical="center" wrapText="1"/>
      <protection locked="0"/>
    </xf>
    <xf numFmtId="49" fontId="1" fillId="0" borderId="0" xfId="0" applyNumberFormat="1" applyFont="1" applyBorder="1" applyAlignment="1" applyProtection="1">
      <alignment horizontal="center" vertical="center" wrapText="1"/>
      <protection locked="0"/>
    </xf>
    <xf numFmtId="180" fontId="1" fillId="0" borderId="0" xfId="0" applyNumberFormat="1"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3" fillId="0" borderId="0" xfId="0" applyFont="1" applyAlignment="1" applyProtection="1">
      <alignment vertical="center" wrapText="1"/>
      <protection locked="0"/>
    </xf>
    <xf numFmtId="181" fontId="4" fillId="0" borderId="0" xfId="0" applyNumberFormat="1" applyFont="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xf>
    <xf numFmtId="18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shrinkToFit="1"/>
      <protection locked="0"/>
    </xf>
    <xf numFmtId="0" fontId="8" fillId="0" borderId="1" xfId="0" applyFont="1" applyFill="1" applyBorder="1" applyAlignment="1">
      <alignment horizontal="center" vertical="center" wrapText="1"/>
    </xf>
    <xf numFmtId="180" fontId="8" fillId="0" borderId="1" xfId="0" applyNumberFormat="1" applyFont="1" applyFill="1" applyBorder="1" applyAlignment="1">
      <alignment horizontal="center" vertical="center" wrapText="1"/>
    </xf>
    <xf numFmtId="0" fontId="9" fillId="0" borderId="1" xfId="0" applyFont="1" applyBorder="1" applyAlignment="1" applyProtection="1">
      <alignment horizontal="center" vertical="center" wrapText="1"/>
      <protection locked="0"/>
    </xf>
  </cellXfs>
  <cellStyles count="8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Input [yellow]" xfId="49"/>
    <cellStyle name="_ET_STYLE_NoName_00_" xfId="50"/>
    <cellStyle name="烹拳_97MBO" xfId="51"/>
    <cellStyle name="常规 2_Book1" xfId="52"/>
    <cellStyle name="Percent [2]" xfId="53"/>
    <cellStyle name="Normal_0105第二套审计报表定稿" xfId="54"/>
    <cellStyle name="常规 2 2" xfId="55"/>
    <cellStyle name="_Book1" xfId="56"/>
    <cellStyle name="0,0 &#10;NA &#10;" xfId="57"/>
    <cellStyle name="常规 4" xfId="58"/>
    <cellStyle name="Normal - Style1" xfId="59"/>
    <cellStyle name="e鯪9Y_x000B_" xfId="60"/>
    <cellStyle name="Grey" xfId="61"/>
    <cellStyle name="常规_Sheet1" xfId="62"/>
    <cellStyle name="差_Book1" xfId="63"/>
    <cellStyle name="常规 2" xfId="64"/>
    <cellStyle name="常规 3" xfId="65"/>
    <cellStyle name="콤마 [0]_BOILER-CO1" xfId="66"/>
    <cellStyle name="常规_申报___专业技术资格人员综合情况一览表" xfId="67"/>
    <cellStyle name="好_Book1" xfId="68"/>
    <cellStyle name="콤마_BOILER-CO1" xfId="69"/>
    <cellStyle name="통화 [0]_BOILER-CO1" xfId="70"/>
    <cellStyle name="통화_BOILER-CO1" xfId="71"/>
    <cellStyle name="표준_0N-HANDLING " xfId="72"/>
    <cellStyle name="표준_kc-elec system check list" xfId="73"/>
    <cellStyle name="霓付 [0]_97MBO" xfId="74"/>
    <cellStyle name="霓付_97MBO" xfId="75"/>
    <cellStyle name="烹拳 [0]_97MBO" xfId="76"/>
    <cellStyle name="普通_ 白土" xfId="77"/>
    <cellStyle name="千分位[0]_ 白土" xfId="78"/>
    <cellStyle name="千分位_ 白土" xfId="79"/>
    <cellStyle name="千位[0]_laroux" xfId="80"/>
    <cellStyle name="千位_laroux" xfId="81"/>
    <cellStyle name="钎霖_laroux" xfId="82"/>
    <cellStyle name="样式 1" xfId="8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EA09\&#30005;&#35805;&#26126;&#32454;&#34920;\&#33487;&#24030;&#65288;&#26080;&#27719;&#24635;,&#21556;&#27743;&#32447;&#36335;&#20462;&#25913;&#65289;\&#24066;&#26412;&#37096;\&#27743;&#33487;&#33487;&#24030;&#26412;&#37096;&#65288;&#20013;&#2283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4037;&#31243;&#31639;&#31295;\wsl\bf\&#26500;&#30382;&#28393;&#24341;&#27700;&#21457;&#30005;&#31995;&#32479;\&#26500;&#30382;&#28393;&#24341;&#27700;&#21457;&#30005;&#31995;&#32479;&#65288;&#21407;&#31295;&#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4449;&#20853;\2021&#24180;&#31179;&#23395;\&#26032;&#24314;%20XLSX%20&#24037;&#20316;&#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      "/>
      <sheetName val="评估结果分类汇总表"/>
      <sheetName val="流动资产汇总表"/>
      <sheetName val="流动资产--货币"/>
      <sheetName val="流动资产--货币 (2)"/>
      <sheetName val="流动资产--货币 (3)"/>
      <sheetName val="短投汇总表"/>
      <sheetName val="短投"/>
      <sheetName val="短投 (2)"/>
      <sheetName val="流动资产--票据"/>
      <sheetName val="流动资产--应收"/>
      <sheetName val="流动资产--备用金"/>
      <sheetName val="流动资产--其他应收 (2)"/>
      <sheetName val="流动资产--其他应收"/>
      <sheetName val="流动资产--存货"/>
      <sheetName val="流动资产-库存材料"/>
      <sheetName val="流动资产-材料采购"/>
      <sheetName val="流动资产-在库低值"/>
      <sheetName val="流动资产-商品采购"/>
      <sheetName val="流动资产-委托加工材料"/>
      <sheetName val="流动资产-库存商品"/>
      <sheetName val="流动资产-附属生产"/>
      <sheetName val="流动资产-出租商品"/>
      <sheetName val="流动资产-在用低值"/>
      <sheetName val="流动资产--待摊"/>
      <sheetName val="流动资产--待处理"/>
      <sheetName val="一年到期长期债券"/>
      <sheetName val="其他流动资产"/>
      <sheetName val="长期投资汇总表"/>
      <sheetName val="长期投资--股票"/>
      <sheetName val="长期投资--债券"/>
      <sheetName val="长期投资--其他投资"/>
      <sheetName val="固定资产汇总表"/>
      <sheetName val="房屋建筑物"/>
      <sheetName val="构筑物"/>
      <sheetName val="机器设备"/>
      <sheetName val="车辆"/>
      <sheetName val="电子设备"/>
      <sheetName val="电源设备"/>
      <sheetName val="电信机械设备"/>
      <sheetName val="线路设备"/>
      <sheetName val="固定_土地"/>
      <sheetName val="土建工程"/>
      <sheetName val="设备安装"/>
      <sheetName val="固定资产清理"/>
      <sheetName val="待处理固定资产"/>
      <sheetName val="土地使用权"/>
      <sheetName val="其他无形资产"/>
      <sheetName val="开办费"/>
      <sheetName val="长期待摊费用"/>
      <sheetName val="其他长期资产"/>
      <sheetName val="递延税款借项"/>
      <sheetName val="流动负债汇总表"/>
      <sheetName val="短期借款"/>
      <sheetName val="应付票据"/>
      <sheetName val="应付帐款"/>
      <sheetName val="预收帐款"/>
      <sheetName val="Sheet2"/>
      <sheetName val="其他应付款"/>
      <sheetName val="应付工资"/>
      <sheetName val="应付福利费"/>
      <sheetName val="未交税金"/>
      <sheetName val="收支差额"/>
      <sheetName val="未付利润"/>
      <sheetName val="其它未交款"/>
      <sheetName val="预提费用"/>
      <sheetName val="一年内到期长期负债"/>
      <sheetName val="其他流动负债"/>
      <sheetName val="长期负债汇总表"/>
      <sheetName val="长期借款"/>
      <sheetName val="应付债券"/>
      <sheetName val="长期应付款"/>
      <sheetName val="其他长期负债"/>
      <sheetName val="递延税款贷项"/>
      <sheetName val="XL4Poppy"/>
      <sheetName v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定额"/>
      <sheetName val="台时"/>
      <sheetName val="材料"/>
      <sheetName val="工程量清单1"/>
      <sheetName val="工程量清单2"/>
      <sheetName val="钢管加工厂"/>
      <sheetName val="压力钢管制作单价"/>
      <sheetName val="安装单价2"/>
      <sheetName val="安装单价"/>
      <sheetName val="单价L"/>
      <sheetName val="单价2"/>
      <sheetName val="Sheet2"/>
      <sheetName val="Sheet4"/>
      <sheetName val="单价n2"/>
      <sheetName val="单价n3"/>
      <sheetName val="单价n1"/>
      <sheetName val="单价X"/>
      <sheetName val="单价1"/>
      <sheetName val="报价汇总表"/>
      <sheetName val="总价单价"/>
      <sheetName val="报价基础"/>
      <sheetName val="主材价计算"/>
      <sheetName val="台时汇总"/>
      <sheetName val="单价汇总"/>
      <sheetName val="运杂费汇总"/>
      <sheetName val="进退场费"/>
      <sheetName val="资金流"/>
      <sheetName val="材料用量"/>
      <sheetName val="取费"/>
      <sheetName val="素砼单价"/>
      <sheetName val="工时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row r="1">
          <cell r="B1" t="str">
            <v>姓名</v>
          </cell>
          <cell r="C1" t="str">
            <v>准考证号</v>
          </cell>
          <cell r="D1" t="str">
            <v>是否报考事业单位</v>
          </cell>
          <cell r="E1" t="str">
            <v>笔试成绩</v>
          </cell>
          <cell r="F1" t="str">
            <v>是否进入面试</v>
          </cell>
          <cell r="G1" t="str">
            <v>面试序号</v>
          </cell>
          <cell r="H1" t="str">
            <v>面试成绩</v>
          </cell>
          <cell r="I1" t="str">
            <v>面试成绩排名</v>
          </cell>
          <cell r="J1" t="str">
            <v>是否参加直招士官</v>
          </cell>
          <cell r="K1" t="str">
            <v>是否同时参加直招士官和义务兵</v>
          </cell>
          <cell r="L1" t="str">
            <v>总成绩</v>
          </cell>
        </row>
        <row r="2">
          <cell r="B2" t="str">
            <v>刘昶余</v>
          </cell>
          <cell r="C2" t="str">
            <v>20210550219</v>
          </cell>
          <cell r="D2" t="str">
            <v>是</v>
          </cell>
          <cell r="E2">
            <v>111.5</v>
          </cell>
          <cell r="F2" t="str">
            <v>是</v>
          </cell>
          <cell r="G2">
            <v>2</v>
          </cell>
          <cell r="H2">
            <v>80.8</v>
          </cell>
        </row>
        <row r="2">
          <cell r="J2" t="str">
            <v>否</v>
          </cell>
          <cell r="K2" t="str">
            <v>否</v>
          </cell>
          <cell r="L2">
            <v>76.92</v>
          </cell>
        </row>
        <row r="3">
          <cell r="B3" t="str">
            <v>杨健</v>
          </cell>
          <cell r="C3" t="str">
            <v>20210550226</v>
          </cell>
          <cell r="D3" t="str">
            <v>是</v>
          </cell>
          <cell r="E3">
            <v>104</v>
          </cell>
          <cell r="F3" t="str">
            <v>是</v>
          </cell>
          <cell r="G3">
            <v>15</v>
          </cell>
          <cell r="H3">
            <v>83</v>
          </cell>
        </row>
        <row r="3">
          <cell r="J3" t="str">
            <v>是</v>
          </cell>
          <cell r="K3" t="str">
            <v>是</v>
          </cell>
          <cell r="L3">
            <v>74.8</v>
          </cell>
        </row>
        <row r="4">
          <cell r="B4" t="str">
            <v>朱祖德</v>
          </cell>
          <cell r="C4" t="str">
            <v>20210550106</v>
          </cell>
          <cell r="D4" t="str">
            <v>是</v>
          </cell>
          <cell r="E4">
            <v>97.5</v>
          </cell>
          <cell r="F4" t="str">
            <v>是</v>
          </cell>
          <cell r="G4">
            <v>26</v>
          </cell>
          <cell r="H4">
            <v>85.4</v>
          </cell>
        </row>
        <row r="4">
          <cell r="J4" t="str">
            <v>否</v>
          </cell>
          <cell r="K4" t="str">
            <v>否</v>
          </cell>
          <cell r="L4">
            <v>73.16</v>
          </cell>
        </row>
        <row r="5">
          <cell r="B5" t="str">
            <v>何明杰</v>
          </cell>
          <cell r="C5" t="str">
            <v>20210550233</v>
          </cell>
          <cell r="D5" t="str">
            <v>是</v>
          </cell>
          <cell r="E5">
            <v>98</v>
          </cell>
          <cell r="F5" t="str">
            <v>是</v>
          </cell>
          <cell r="G5">
            <v>56</v>
          </cell>
          <cell r="H5">
            <v>81.8</v>
          </cell>
        </row>
        <row r="5">
          <cell r="J5" t="str">
            <v>否</v>
          </cell>
          <cell r="K5" t="str">
            <v>否</v>
          </cell>
          <cell r="L5">
            <v>71.92</v>
          </cell>
        </row>
        <row r="6">
          <cell r="B6" t="str">
            <v>吴佳宸</v>
          </cell>
          <cell r="C6" t="str">
            <v>20210550131</v>
          </cell>
          <cell r="D6" t="str">
            <v>是</v>
          </cell>
          <cell r="E6">
            <v>97</v>
          </cell>
          <cell r="F6" t="str">
            <v>是</v>
          </cell>
          <cell r="G6">
            <v>57</v>
          </cell>
          <cell r="H6">
            <v>81.4</v>
          </cell>
        </row>
        <row r="6">
          <cell r="J6" t="str">
            <v>否</v>
          </cell>
          <cell r="K6" t="str">
            <v>否</v>
          </cell>
          <cell r="L6">
            <v>71.36</v>
          </cell>
        </row>
        <row r="7">
          <cell r="B7" t="str">
            <v>郎洪锌</v>
          </cell>
          <cell r="C7" t="str">
            <v>20210550129</v>
          </cell>
          <cell r="D7" t="str">
            <v>是</v>
          </cell>
          <cell r="E7">
            <v>87.5</v>
          </cell>
          <cell r="F7" t="str">
            <v>是</v>
          </cell>
          <cell r="G7">
            <v>41</v>
          </cell>
          <cell r="H7">
            <v>89</v>
          </cell>
        </row>
        <row r="7">
          <cell r="J7" t="str">
            <v>否</v>
          </cell>
          <cell r="K7" t="str">
            <v>否</v>
          </cell>
          <cell r="L7">
            <v>70.6</v>
          </cell>
        </row>
        <row r="8">
          <cell r="B8" t="str">
            <v>陈波</v>
          </cell>
          <cell r="C8" t="str">
            <v>20210550128</v>
          </cell>
          <cell r="D8" t="str">
            <v>是</v>
          </cell>
          <cell r="E8">
            <v>95</v>
          </cell>
          <cell r="F8" t="str">
            <v>是</v>
          </cell>
          <cell r="G8">
            <v>6</v>
          </cell>
          <cell r="H8">
            <v>78.8</v>
          </cell>
        </row>
        <row r="8">
          <cell r="J8" t="str">
            <v>是</v>
          </cell>
          <cell r="K8" t="str">
            <v>是</v>
          </cell>
          <cell r="L8">
            <v>69.52</v>
          </cell>
        </row>
        <row r="9">
          <cell r="B9" t="str">
            <v>黄元健</v>
          </cell>
          <cell r="C9" t="str">
            <v>20210550206</v>
          </cell>
          <cell r="D9" t="str">
            <v>是</v>
          </cell>
          <cell r="E9">
            <v>90.5</v>
          </cell>
          <cell r="F9" t="str">
            <v>是</v>
          </cell>
          <cell r="G9">
            <v>14</v>
          </cell>
          <cell r="H9">
            <v>83.2</v>
          </cell>
        </row>
        <row r="9">
          <cell r="J9" t="str">
            <v>是</v>
          </cell>
          <cell r="K9" t="str">
            <v>是</v>
          </cell>
          <cell r="L9">
            <v>69.48</v>
          </cell>
        </row>
        <row r="10">
          <cell r="B10" t="str">
            <v>王兴</v>
          </cell>
          <cell r="C10" t="str">
            <v>20210550118</v>
          </cell>
          <cell r="D10" t="str">
            <v>是</v>
          </cell>
          <cell r="E10">
            <v>96</v>
          </cell>
          <cell r="F10" t="str">
            <v>是</v>
          </cell>
          <cell r="G10">
            <v>22</v>
          </cell>
          <cell r="H10">
            <v>77.2</v>
          </cell>
        </row>
        <row r="10">
          <cell r="J10" t="str">
            <v>否</v>
          </cell>
          <cell r="K10" t="str">
            <v>否</v>
          </cell>
          <cell r="L10">
            <v>69.28</v>
          </cell>
        </row>
        <row r="11">
          <cell r="B11" t="str">
            <v>彭忠荣</v>
          </cell>
          <cell r="C11" t="str">
            <v>20210550228</v>
          </cell>
          <cell r="D11" t="str">
            <v>是</v>
          </cell>
          <cell r="E11">
            <v>95</v>
          </cell>
          <cell r="F11" t="str">
            <v>是</v>
          </cell>
          <cell r="G11">
            <v>18</v>
          </cell>
          <cell r="H11">
            <v>75.8</v>
          </cell>
        </row>
        <row r="11">
          <cell r="J11" t="str">
            <v>否</v>
          </cell>
          <cell r="K11" t="str">
            <v>否</v>
          </cell>
          <cell r="L11">
            <v>68.32</v>
          </cell>
        </row>
        <row r="12">
          <cell r="B12" t="str">
            <v>卢瑶</v>
          </cell>
          <cell r="C12" t="str">
            <v>20210550213</v>
          </cell>
          <cell r="D12" t="str">
            <v>是</v>
          </cell>
          <cell r="E12">
            <v>90.5</v>
          </cell>
          <cell r="F12" t="str">
            <v>是</v>
          </cell>
          <cell r="G12">
            <v>16</v>
          </cell>
          <cell r="H12">
            <v>80.2</v>
          </cell>
        </row>
        <row r="12">
          <cell r="J12" t="str">
            <v>否</v>
          </cell>
          <cell r="K12" t="str">
            <v>否</v>
          </cell>
          <cell r="L12">
            <v>68.28</v>
          </cell>
        </row>
        <row r="13">
          <cell r="B13" t="str">
            <v>王玄武</v>
          </cell>
          <cell r="C13" t="str">
            <v>20210550119</v>
          </cell>
          <cell r="D13" t="str">
            <v>是</v>
          </cell>
          <cell r="E13">
            <v>96</v>
          </cell>
          <cell r="F13" t="str">
            <v>是</v>
          </cell>
          <cell r="G13">
            <v>53</v>
          </cell>
          <cell r="H13">
            <v>73.6</v>
          </cell>
        </row>
        <row r="13">
          <cell r="J13" t="str">
            <v>否</v>
          </cell>
          <cell r="K13" t="str">
            <v>否</v>
          </cell>
          <cell r="L13">
            <v>67.84</v>
          </cell>
        </row>
        <row r="14">
          <cell r="B14" t="str">
            <v>范涛</v>
          </cell>
          <cell r="C14" t="str">
            <v>20210550126</v>
          </cell>
          <cell r="D14" t="str">
            <v>是</v>
          </cell>
          <cell r="E14">
            <v>90</v>
          </cell>
          <cell r="F14" t="str">
            <v>是</v>
          </cell>
          <cell r="G14">
            <v>47</v>
          </cell>
          <cell r="H14">
            <v>79.2</v>
          </cell>
        </row>
        <row r="14">
          <cell r="J14" t="str">
            <v>否</v>
          </cell>
          <cell r="K14" t="str">
            <v>否</v>
          </cell>
          <cell r="L14">
            <v>67.68</v>
          </cell>
        </row>
        <row r="15">
          <cell r="B15" t="str">
            <v>张祥</v>
          </cell>
          <cell r="C15" t="str">
            <v>20210550120</v>
          </cell>
          <cell r="D15" t="str">
            <v>是</v>
          </cell>
          <cell r="E15">
            <v>84.5</v>
          </cell>
          <cell r="F15" t="str">
            <v>是</v>
          </cell>
          <cell r="G15">
            <v>50</v>
          </cell>
          <cell r="H15">
            <v>84.4</v>
          </cell>
        </row>
        <row r="15">
          <cell r="J15" t="str">
            <v>否</v>
          </cell>
          <cell r="K15" t="str">
            <v>否</v>
          </cell>
          <cell r="L15">
            <v>67.56</v>
          </cell>
        </row>
        <row r="16">
          <cell r="B16" t="str">
            <v>张鹏</v>
          </cell>
          <cell r="C16" t="str">
            <v>20210550203</v>
          </cell>
          <cell r="D16" t="str">
            <v>是</v>
          </cell>
          <cell r="E16">
            <v>93.5</v>
          </cell>
          <cell r="F16" t="str">
            <v>是</v>
          </cell>
          <cell r="G16">
            <v>35</v>
          </cell>
          <cell r="H16">
            <v>74.8</v>
          </cell>
        </row>
        <row r="16">
          <cell r="J16" t="str">
            <v>是</v>
          </cell>
          <cell r="K16" t="str">
            <v>是</v>
          </cell>
          <cell r="L16">
            <v>67.32</v>
          </cell>
        </row>
        <row r="17">
          <cell r="B17" t="str">
            <v>晏镭</v>
          </cell>
          <cell r="C17" t="str">
            <v>20210550208</v>
          </cell>
          <cell r="D17" t="str">
            <v>是</v>
          </cell>
          <cell r="E17">
            <v>85</v>
          </cell>
          <cell r="F17" t="str">
            <v>是</v>
          </cell>
          <cell r="G17">
            <v>48</v>
          </cell>
          <cell r="H17">
            <v>81.4</v>
          </cell>
        </row>
        <row r="17">
          <cell r="J17" t="str">
            <v>否</v>
          </cell>
          <cell r="K17" t="str">
            <v>否</v>
          </cell>
          <cell r="L17">
            <v>66.56</v>
          </cell>
        </row>
        <row r="18">
          <cell r="B18" t="str">
            <v>余登志</v>
          </cell>
          <cell r="C18" t="str">
            <v>20210550210</v>
          </cell>
          <cell r="D18" t="str">
            <v>是</v>
          </cell>
          <cell r="E18">
            <v>83</v>
          </cell>
          <cell r="F18" t="str">
            <v>是</v>
          </cell>
          <cell r="G18">
            <v>39</v>
          </cell>
          <cell r="H18">
            <v>82.6</v>
          </cell>
        </row>
        <row r="18">
          <cell r="J18" t="str">
            <v>否</v>
          </cell>
          <cell r="K18" t="str">
            <v>否</v>
          </cell>
          <cell r="L18">
            <v>66.24</v>
          </cell>
        </row>
        <row r="19">
          <cell r="B19" t="str">
            <v>王林</v>
          </cell>
          <cell r="C19" t="str">
            <v>20210550114</v>
          </cell>
          <cell r="D19" t="str">
            <v>是</v>
          </cell>
          <cell r="E19">
            <v>88</v>
          </cell>
          <cell r="F19" t="str">
            <v>是</v>
          </cell>
          <cell r="G19">
            <v>54</v>
          </cell>
          <cell r="H19">
            <v>76.8</v>
          </cell>
        </row>
        <row r="19">
          <cell r="J19" t="str">
            <v>否</v>
          </cell>
          <cell r="K19" t="str">
            <v>否</v>
          </cell>
          <cell r="L19">
            <v>65.92</v>
          </cell>
        </row>
        <row r="20">
          <cell r="B20" t="str">
            <v>卢斌斌</v>
          </cell>
          <cell r="C20" t="str">
            <v>20210550109</v>
          </cell>
          <cell r="D20" t="str">
            <v>是</v>
          </cell>
          <cell r="E20">
            <v>82</v>
          </cell>
          <cell r="F20" t="str">
            <v>是</v>
          </cell>
          <cell r="G20">
            <v>5</v>
          </cell>
          <cell r="H20">
            <v>81.8</v>
          </cell>
        </row>
        <row r="20">
          <cell r="J20" t="str">
            <v>否</v>
          </cell>
          <cell r="K20" t="str">
            <v>否</v>
          </cell>
          <cell r="L20">
            <v>65.52</v>
          </cell>
        </row>
        <row r="21">
          <cell r="B21" t="str">
            <v>王福超</v>
          </cell>
          <cell r="C21" t="str">
            <v>20210550215</v>
          </cell>
          <cell r="D21" t="str">
            <v>是</v>
          </cell>
          <cell r="E21">
            <v>86</v>
          </cell>
          <cell r="F21" t="str">
            <v>是</v>
          </cell>
          <cell r="G21">
            <v>30</v>
          </cell>
          <cell r="H21">
            <v>77.2</v>
          </cell>
        </row>
        <row r="21">
          <cell r="J21" t="str">
            <v>否</v>
          </cell>
          <cell r="K21" t="str">
            <v>否</v>
          </cell>
          <cell r="L21">
            <v>65.28</v>
          </cell>
        </row>
        <row r="22">
          <cell r="B22" t="str">
            <v>邓坤</v>
          </cell>
          <cell r="C22" t="str">
            <v>20210550115</v>
          </cell>
          <cell r="D22" t="str">
            <v>是</v>
          </cell>
          <cell r="E22">
            <v>82</v>
          </cell>
          <cell r="F22" t="str">
            <v>是</v>
          </cell>
          <cell r="G22">
            <v>23</v>
          </cell>
          <cell r="H22">
            <v>79.8</v>
          </cell>
        </row>
        <row r="22">
          <cell r="J22" t="str">
            <v>否</v>
          </cell>
          <cell r="K22" t="str">
            <v>否</v>
          </cell>
          <cell r="L22">
            <v>64.72</v>
          </cell>
        </row>
        <row r="23">
          <cell r="B23" t="str">
            <v>罗梦江</v>
          </cell>
          <cell r="C23" t="str">
            <v>20210550225</v>
          </cell>
          <cell r="D23" t="str">
            <v>是</v>
          </cell>
          <cell r="E23">
            <v>82.5</v>
          </cell>
          <cell r="F23" t="str">
            <v>是</v>
          </cell>
          <cell r="G23">
            <v>58</v>
          </cell>
          <cell r="H23">
            <v>78.6</v>
          </cell>
        </row>
        <row r="23">
          <cell r="J23" t="str">
            <v>否</v>
          </cell>
          <cell r="K23" t="str">
            <v>否</v>
          </cell>
          <cell r="L23">
            <v>64.44</v>
          </cell>
        </row>
        <row r="24">
          <cell r="B24" t="str">
            <v>马杨胤</v>
          </cell>
          <cell r="C24" t="str">
            <v>20210550214</v>
          </cell>
          <cell r="D24" t="str">
            <v>是</v>
          </cell>
          <cell r="E24">
            <v>84.5</v>
          </cell>
          <cell r="F24" t="str">
            <v>是</v>
          </cell>
          <cell r="G24">
            <v>28</v>
          </cell>
          <cell r="H24">
            <v>75.8</v>
          </cell>
        </row>
        <row r="24">
          <cell r="J24" t="str">
            <v>是</v>
          </cell>
          <cell r="K24" t="str">
            <v>是</v>
          </cell>
          <cell r="L24">
            <v>64.12</v>
          </cell>
        </row>
        <row r="25">
          <cell r="B25" t="str">
            <v>王云</v>
          </cell>
          <cell r="C25" t="str">
            <v>20210550116</v>
          </cell>
          <cell r="D25" t="str">
            <v>是</v>
          </cell>
          <cell r="E25">
            <v>80</v>
          </cell>
          <cell r="F25" t="str">
            <v>是</v>
          </cell>
          <cell r="G25">
            <v>51</v>
          </cell>
          <cell r="H25">
            <v>79.8</v>
          </cell>
        </row>
        <row r="25">
          <cell r="J25" t="str">
            <v>否</v>
          </cell>
          <cell r="K25" t="str">
            <v>否</v>
          </cell>
          <cell r="L25">
            <v>63.92</v>
          </cell>
        </row>
        <row r="26">
          <cell r="B26" t="str">
            <v>曹发勇</v>
          </cell>
          <cell r="C26" t="str">
            <v>20210550121</v>
          </cell>
          <cell r="D26" t="str">
            <v>是</v>
          </cell>
          <cell r="E26">
            <v>87</v>
          </cell>
          <cell r="F26" t="str">
            <v>是</v>
          </cell>
          <cell r="G26">
            <v>45</v>
          </cell>
          <cell r="H26">
            <v>72.6</v>
          </cell>
        </row>
        <row r="26">
          <cell r="J26" t="str">
            <v>否</v>
          </cell>
          <cell r="K26" t="str">
            <v>否</v>
          </cell>
          <cell r="L26">
            <v>63.84</v>
          </cell>
        </row>
      </sheetData>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solidFill>
          <a:srgbClr val="FFFFFF"/>
        </a:solidFill>
        <a:ln w="9525" cap="flat" cmpd="sng" algn="ctr">
          <a:solidFill>
            <a:srgbClr val="000000"/>
          </a:solidFill>
          <a:prstDash val="solid"/>
          <a:roun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tabSelected="1" workbookViewId="0">
      <selection activeCell="B20" sqref="B20"/>
    </sheetView>
  </sheetViews>
  <sheetFormatPr defaultColWidth="9" defaultRowHeight="18" customHeight="1"/>
  <cols>
    <col min="1" max="1" width="6" style="1" customWidth="1"/>
    <col min="2" max="2" width="12.125" style="4" customWidth="1"/>
    <col min="3" max="3" width="5.125" style="5" customWidth="1"/>
    <col min="4" max="4" width="9.125" style="6" customWidth="1"/>
    <col min="5" max="5" width="15" style="7" customWidth="1"/>
    <col min="6" max="6" width="9" style="8" customWidth="1"/>
    <col min="7" max="7" width="5.875" style="9" customWidth="1"/>
    <col min="8" max="8" width="7.125" style="9" customWidth="1"/>
    <col min="9" max="10" width="10" style="8" customWidth="1"/>
    <col min="11" max="11" width="7.5" style="8" customWidth="1"/>
    <col min="12" max="12" width="45.125" style="1" customWidth="1"/>
    <col min="13" max="44" width="10" style="1" customWidth="1"/>
    <col min="45" max="16297" width="1.25" style="1"/>
    <col min="16298" max="16384" width="9" style="1"/>
  </cols>
  <sheetData>
    <row r="1" customHeight="1" spans="1:1">
      <c r="A1" s="10" t="s">
        <v>0</v>
      </c>
    </row>
    <row r="2" s="1" customFormat="1" ht="30" customHeight="1" spans="1:12">
      <c r="A2" s="11" t="s">
        <v>1</v>
      </c>
      <c r="B2" s="11"/>
      <c r="C2" s="11"/>
      <c r="D2" s="11"/>
      <c r="E2" s="11"/>
      <c r="F2" s="11"/>
      <c r="G2" s="11"/>
      <c r="H2" s="11"/>
      <c r="I2" s="11"/>
      <c r="J2" s="11"/>
      <c r="K2" s="11"/>
      <c r="L2" s="11"/>
    </row>
    <row r="3" s="2" customFormat="1" ht="78" customHeight="1" spans="1:12">
      <c r="A3" s="12" t="s">
        <v>2</v>
      </c>
      <c r="B3" s="12" t="s">
        <v>3</v>
      </c>
      <c r="C3" s="13" t="s">
        <v>4</v>
      </c>
      <c r="D3" s="14" t="s">
        <v>5</v>
      </c>
      <c r="E3" s="14" t="s">
        <v>6</v>
      </c>
      <c r="F3" s="15" t="s">
        <v>7</v>
      </c>
      <c r="G3" s="16" t="s">
        <v>8</v>
      </c>
      <c r="H3" s="16" t="s">
        <v>9</v>
      </c>
      <c r="I3" s="15" t="s">
        <v>10</v>
      </c>
      <c r="J3" s="15" t="s">
        <v>11</v>
      </c>
      <c r="K3" s="15" t="s">
        <v>12</v>
      </c>
      <c r="L3" s="20" t="s">
        <v>13</v>
      </c>
    </row>
    <row r="4" s="3" customFormat="1" ht="27" customHeight="1" spans="1:12">
      <c r="A4" s="17">
        <v>1</v>
      </c>
      <c r="B4" s="18" t="s">
        <v>14</v>
      </c>
      <c r="C4" s="18" t="s">
        <v>15</v>
      </c>
      <c r="D4" s="18" t="s">
        <v>16</v>
      </c>
      <c r="E4" s="18" t="str">
        <f>VLOOKUP(B4,[3]Sheet2!$B:$C,2,FALSE)</f>
        <v>20210550109</v>
      </c>
      <c r="F4" s="19">
        <f>VLOOKUP(E4,[3]Sheet2!$C:$L,3,FALSE)</f>
        <v>82</v>
      </c>
      <c r="G4" s="18" t="s">
        <v>17</v>
      </c>
      <c r="H4" s="18">
        <f>VLOOKUP(E4,[3]Sheet2!$C:$L,5,FALSE)</f>
        <v>5</v>
      </c>
      <c r="I4" s="19">
        <f>VLOOKUP(E4,[3]Sheet2!$C:$L,6,FALSE)</f>
        <v>81.8</v>
      </c>
      <c r="J4" s="19">
        <f>VLOOKUP(E4,[3]Sheet2!$C:$L,10,FALSE)</f>
        <v>65.52</v>
      </c>
      <c r="K4" s="19" t="s">
        <v>17</v>
      </c>
      <c r="L4" s="18" t="s">
        <v>18</v>
      </c>
    </row>
    <row r="5" s="3" customFormat="1" ht="27" customHeight="1" spans="1:12">
      <c r="A5" s="17">
        <v>2</v>
      </c>
      <c r="B5" s="18" t="s">
        <v>19</v>
      </c>
      <c r="C5" s="18" t="s">
        <v>15</v>
      </c>
      <c r="D5" s="18" t="s">
        <v>16</v>
      </c>
      <c r="E5" s="18" t="str">
        <f>VLOOKUP(B5,[3]Sheet2!$B:$C,2,FALSE)</f>
        <v>20210550116</v>
      </c>
      <c r="F5" s="19">
        <f>VLOOKUP(E5,[3]Sheet2!$C:$L,3,FALSE)</f>
        <v>80</v>
      </c>
      <c r="G5" s="18" t="s">
        <v>17</v>
      </c>
      <c r="H5" s="18">
        <f>VLOOKUP(E5,[3]Sheet2!$C:$L,5,FALSE)</f>
        <v>51</v>
      </c>
      <c r="I5" s="19">
        <f>VLOOKUP(E5,[3]Sheet2!$C:$L,6,FALSE)</f>
        <v>79.8</v>
      </c>
      <c r="J5" s="19">
        <f>VLOOKUP(E5,[3]Sheet2!$C:$L,10,FALSE)</f>
        <v>63.92</v>
      </c>
      <c r="K5" s="19" t="s">
        <v>17</v>
      </c>
      <c r="L5" s="18" t="s">
        <v>20</v>
      </c>
    </row>
    <row r="6" s="3" customFormat="1" ht="27" customHeight="1" spans="1:12">
      <c r="A6" s="17">
        <v>3</v>
      </c>
      <c r="B6" s="18" t="s">
        <v>21</v>
      </c>
      <c r="C6" s="18" t="s">
        <v>15</v>
      </c>
      <c r="D6" s="18" t="s">
        <v>22</v>
      </c>
      <c r="E6" s="18" t="str">
        <f>VLOOKUP(B6,[3]Sheet2!$B:$C,2,FALSE)</f>
        <v>20210550131</v>
      </c>
      <c r="F6" s="19">
        <f>VLOOKUP(E6,[3]Sheet2!$C:$L,3,FALSE)</f>
        <v>97</v>
      </c>
      <c r="G6" s="18" t="s">
        <v>17</v>
      </c>
      <c r="H6" s="18">
        <f>VLOOKUP(E6,[3]Sheet2!$C:$L,5,FALSE)</f>
        <v>57</v>
      </c>
      <c r="I6" s="19">
        <f>VLOOKUP(E6,[3]Sheet2!$C:$L,6,FALSE)</f>
        <v>81.4</v>
      </c>
      <c r="J6" s="19">
        <f>VLOOKUP(E6,[3]Sheet2!$C:$L,10,FALSE)</f>
        <v>71.36</v>
      </c>
      <c r="K6" s="19" t="s">
        <v>17</v>
      </c>
      <c r="L6" s="18" t="s">
        <v>23</v>
      </c>
    </row>
    <row r="7" s="3" customFormat="1" ht="27" customHeight="1" spans="1:12">
      <c r="A7" s="17">
        <v>4</v>
      </c>
      <c r="B7" s="18" t="s">
        <v>24</v>
      </c>
      <c r="C7" s="18" t="s">
        <v>15</v>
      </c>
      <c r="D7" s="18" t="s">
        <v>22</v>
      </c>
      <c r="E7" s="18" t="str">
        <f>VLOOKUP(B7,[3]Sheet2!$B:$C,2,FALSE)</f>
        <v>20210550233</v>
      </c>
      <c r="F7" s="19">
        <f>VLOOKUP(E7,[3]Sheet2!$C:$L,3,FALSE)</f>
        <v>98</v>
      </c>
      <c r="G7" s="18" t="s">
        <v>17</v>
      </c>
      <c r="H7" s="18">
        <f>VLOOKUP(E7,[3]Sheet2!$C:$L,5,FALSE)</f>
        <v>56</v>
      </c>
      <c r="I7" s="19">
        <f>VLOOKUP(E7,[3]Sheet2!$C:$L,6,FALSE)</f>
        <v>81.8</v>
      </c>
      <c r="J7" s="19">
        <f>VLOOKUP(E7,[3]Sheet2!$C:$L,10,FALSE)</f>
        <v>71.92</v>
      </c>
      <c r="K7" s="19" t="s">
        <v>17</v>
      </c>
      <c r="L7" s="18" t="s">
        <v>25</v>
      </c>
    </row>
    <row r="8" s="3" customFormat="1" ht="27" customHeight="1" spans="1:12">
      <c r="A8" s="17">
        <v>5</v>
      </c>
      <c r="B8" s="18" t="s">
        <v>26</v>
      </c>
      <c r="C8" s="18" t="s">
        <v>15</v>
      </c>
      <c r="D8" s="18" t="s">
        <v>16</v>
      </c>
      <c r="E8" s="18" t="str">
        <f>VLOOKUP(B8,[3]Sheet2!$B:$C,2,FALSE)</f>
        <v>20210550215</v>
      </c>
      <c r="F8" s="19">
        <f>VLOOKUP(E8,[3]Sheet2!$C:$L,3,FALSE)</f>
        <v>86</v>
      </c>
      <c r="G8" s="18" t="s">
        <v>17</v>
      </c>
      <c r="H8" s="18">
        <f>VLOOKUP(E8,[3]Sheet2!$C:$L,5,FALSE)</f>
        <v>30</v>
      </c>
      <c r="I8" s="19">
        <f>VLOOKUP(E8,[3]Sheet2!$C:$L,6,FALSE)</f>
        <v>77.2</v>
      </c>
      <c r="J8" s="19">
        <f>VLOOKUP(E8,[3]Sheet2!$C:$L,10,FALSE)</f>
        <v>65.28</v>
      </c>
      <c r="K8" s="19" t="s">
        <v>17</v>
      </c>
      <c r="L8" s="18" t="s">
        <v>27</v>
      </c>
    </row>
    <row r="9" s="3" customFormat="1" ht="27" customHeight="1" spans="1:12">
      <c r="A9" s="17">
        <v>6</v>
      </c>
      <c r="B9" s="18" t="s">
        <v>28</v>
      </c>
      <c r="C9" s="18" t="s">
        <v>15</v>
      </c>
      <c r="D9" s="18" t="s">
        <v>22</v>
      </c>
      <c r="E9" s="18" t="str">
        <f>VLOOKUP(B9,[3]Sheet2!$B:$C,2,FALSE)</f>
        <v>20210550206</v>
      </c>
      <c r="F9" s="19">
        <f>VLOOKUP(E9,[3]Sheet2!$C:$L,3,FALSE)</f>
        <v>90.5</v>
      </c>
      <c r="G9" s="18" t="s">
        <v>17</v>
      </c>
      <c r="H9" s="18">
        <f>VLOOKUP(E9,[3]Sheet2!$C:$L,5,FALSE)</f>
        <v>14</v>
      </c>
      <c r="I9" s="19">
        <f>VLOOKUP(E9,[3]Sheet2!$C:$L,6,FALSE)</f>
        <v>83.2</v>
      </c>
      <c r="J9" s="19">
        <f>VLOOKUP(E9,[3]Sheet2!$C:$L,10,FALSE)</f>
        <v>69.48</v>
      </c>
      <c r="K9" s="19" t="s">
        <v>17</v>
      </c>
      <c r="L9" s="18" t="s">
        <v>29</v>
      </c>
    </row>
    <row r="10" s="3" customFormat="1" ht="27" customHeight="1" spans="1:12">
      <c r="A10" s="17">
        <v>7</v>
      </c>
      <c r="B10" s="18" t="s">
        <v>30</v>
      </c>
      <c r="C10" s="18" t="s">
        <v>15</v>
      </c>
      <c r="D10" s="18" t="s">
        <v>22</v>
      </c>
      <c r="E10" s="18" t="str">
        <f>VLOOKUP(B10,[3]Sheet2!$B:$C,2,FALSE)</f>
        <v>20210550213</v>
      </c>
      <c r="F10" s="19">
        <f>VLOOKUP(E10,[3]Sheet2!$C:$L,3,FALSE)</f>
        <v>90.5</v>
      </c>
      <c r="G10" s="18" t="s">
        <v>17</v>
      </c>
      <c r="H10" s="18">
        <f>VLOOKUP(E10,[3]Sheet2!$C:$L,5,FALSE)</f>
        <v>16</v>
      </c>
      <c r="I10" s="19">
        <f>VLOOKUP(E10,[3]Sheet2!$C:$L,6,FALSE)</f>
        <v>80.2</v>
      </c>
      <c r="J10" s="19">
        <f>VLOOKUP(E10,[3]Sheet2!$C:$L,10,FALSE)</f>
        <v>68.28</v>
      </c>
      <c r="K10" s="19" t="s">
        <v>17</v>
      </c>
      <c r="L10" s="18" t="s">
        <v>31</v>
      </c>
    </row>
    <row r="11" ht="27" customHeight="1" spans="1:12">
      <c r="A11" s="17">
        <v>8</v>
      </c>
      <c r="B11" s="18" t="s">
        <v>32</v>
      </c>
      <c r="C11" s="18" t="s">
        <v>15</v>
      </c>
      <c r="D11" s="18" t="s">
        <v>22</v>
      </c>
      <c r="E11" s="18" t="str">
        <f>VLOOKUP(B11,[3]Sheet2!$B:$C,2,FALSE)</f>
        <v>20210550121</v>
      </c>
      <c r="F11" s="19">
        <f>VLOOKUP(E11,[3]Sheet2!$C:$L,3,FALSE)</f>
        <v>87</v>
      </c>
      <c r="G11" s="18" t="s">
        <v>17</v>
      </c>
      <c r="H11" s="18">
        <f>VLOOKUP(E11,[3]Sheet2!$C:$L,5,FALSE)</f>
        <v>45</v>
      </c>
      <c r="I11" s="19">
        <f>VLOOKUP(E11,[3]Sheet2!$C:$L,6,FALSE)</f>
        <v>72.6</v>
      </c>
      <c r="J11" s="19">
        <f>VLOOKUP(E11,[3]Sheet2!$C:$L,10,FALSE)</f>
        <v>63.84</v>
      </c>
      <c r="K11" s="19" t="s">
        <v>17</v>
      </c>
      <c r="L11" s="18" t="s">
        <v>33</v>
      </c>
    </row>
    <row r="12" ht="27" customHeight="1" spans="1:12">
      <c r="A12" s="17">
        <v>9</v>
      </c>
      <c r="B12" s="18" t="s">
        <v>34</v>
      </c>
      <c r="C12" s="18" t="s">
        <v>15</v>
      </c>
      <c r="D12" s="18" t="s">
        <v>22</v>
      </c>
      <c r="E12" s="18" t="str">
        <f>VLOOKUP(B12,[3]Sheet2!$B:$C,2,FALSE)</f>
        <v>20210550228</v>
      </c>
      <c r="F12" s="19">
        <f>VLOOKUP(E12,[3]Sheet2!$C:$L,3,FALSE)</f>
        <v>95</v>
      </c>
      <c r="G12" s="18" t="s">
        <v>17</v>
      </c>
      <c r="H12" s="18">
        <f>VLOOKUP(E12,[3]Sheet2!$C:$L,5,FALSE)</f>
        <v>18</v>
      </c>
      <c r="I12" s="19">
        <f>VLOOKUP(E12,[3]Sheet2!$C:$L,6,FALSE)</f>
        <v>75.8</v>
      </c>
      <c r="J12" s="19">
        <f>VLOOKUP(E12,[3]Sheet2!$C:$L,10,FALSE)</f>
        <v>68.32</v>
      </c>
      <c r="K12" s="19" t="s">
        <v>17</v>
      </c>
      <c r="L12" s="18" t="s">
        <v>35</v>
      </c>
    </row>
    <row r="13" ht="27" customHeight="1" spans="1:12">
      <c r="A13" s="17">
        <v>10</v>
      </c>
      <c r="B13" s="18" t="s">
        <v>36</v>
      </c>
      <c r="C13" s="18" t="s">
        <v>15</v>
      </c>
      <c r="D13" s="18" t="s">
        <v>16</v>
      </c>
      <c r="E13" s="18" t="str">
        <f>VLOOKUP(B13,[3]Sheet2!$B:$C,2,FALSE)</f>
        <v>20210550115</v>
      </c>
      <c r="F13" s="19">
        <f>VLOOKUP(E13,[3]Sheet2!$C:$L,3,FALSE)</f>
        <v>82</v>
      </c>
      <c r="G13" s="18" t="s">
        <v>17</v>
      </c>
      <c r="H13" s="18">
        <f>VLOOKUP(E13,[3]Sheet2!$C:$L,5,FALSE)</f>
        <v>23</v>
      </c>
      <c r="I13" s="19">
        <f>VLOOKUP(E13,[3]Sheet2!$C:$L,6,FALSE)</f>
        <v>79.8</v>
      </c>
      <c r="J13" s="19">
        <f>VLOOKUP(E13,[3]Sheet2!$C:$L,10,FALSE)</f>
        <v>64.72</v>
      </c>
      <c r="K13" s="19" t="s">
        <v>17</v>
      </c>
      <c r="L13" s="18" t="s">
        <v>37</v>
      </c>
    </row>
    <row r="14" ht="27" customHeight="1" spans="1:12">
      <c r="A14" s="17">
        <v>11</v>
      </c>
      <c r="B14" s="18" t="s">
        <v>38</v>
      </c>
      <c r="C14" s="18" t="s">
        <v>15</v>
      </c>
      <c r="D14" s="18" t="s">
        <v>22</v>
      </c>
      <c r="E14" s="18" t="str">
        <f>VLOOKUP(B14,[3]Sheet2!$B:$C,2,FALSE)</f>
        <v>20210550128</v>
      </c>
      <c r="F14" s="19">
        <f>VLOOKUP(E14,[3]Sheet2!$C:$L,3,FALSE)</f>
        <v>95</v>
      </c>
      <c r="G14" s="18" t="s">
        <v>17</v>
      </c>
      <c r="H14" s="18">
        <f>VLOOKUP(E14,[3]Sheet2!$C:$L,5,FALSE)</f>
        <v>6</v>
      </c>
      <c r="I14" s="19">
        <f>VLOOKUP(E14,[3]Sheet2!$C:$L,6,FALSE)</f>
        <v>78.8</v>
      </c>
      <c r="J14" s="19">
        <f>VLOOKUP(E14,[3]Sheet2!$C:$L,10,FALSE)</f>
        <v>69.52</v>
      </c>
      <c r="K14" s="19" t="s">
        <v>17</v>
      </c>
      <c r="L14" s="18" t="s">
        <v>39</v>
      </c>
    </row>
    <row r="15" ht="27" customHeight="1" spans="1:12">
      <c r="A15" s="17">
        <v>12</v>
      </c>
      <c r="B15" s="18" t="s">
        <v>40</v>
      </c>
      <c r="C15" s="18" t="s">
        <v>15</v>
      </c>
      <c r="D15" s="18" t="s">
        <v>16</v>
      </c>
      <c r="E15" s="18" t="str">
        <f>VLOOKUP(B15,[3]Sheet2!$B:$C,2,FALSE)</f>
        <v>20210550126</v>
      </c>
      <c r="F15" s="19">
        <f>VLOOKUP(E15,[3]Sheet2!$C:$L,3,FALSE)</f>
        <v>90</v>
      </c>
      <c r="G15" s="18" t="s">
        <v>17</v>
      </c>
      <c r="H15" s="18">
        <f>VLOOKUP(E15,[3]Sheet2!$C:$L,5,FALSE)</f>
        <v>47</v>
      </c>
      <c r="I15" s="19">
        <f>VLOOKUP(E15,[3]Sheet2!$C:$L,6,FALSE)</f>
        <v>79.2</v>
      </c>
      <c r="J15" s="19">
        <f>VLOOKUP(E15,[3]Sheet2!$C:$L,10,FALSE)</f>
        <v>67.68</v>
      </c>
      <c r="K15" s="19" t="s">
        <v>17</v>
      </c>
      <c r="L15" s="18" t="s">
        <v>41</v>
      </c>
    </row>
    <row r="16" ht="27" customHeight="1" spans="1:12">
      <c r="A16" s="17">
        <v>13</v>
      </c>
      <c r="B16" s="18" t="s">
        <v>42</v>
      </c>
      <c r="C16" s="18" t="s">
        <v>15</v>
      </c>
      <c r="D16" s="18" t="s">
        <v>22</v>
      </c>
      <c r="E16" s="18" t="str">
        <f>VLOOKUP(B16,[3]Sheet2!$B:$C,2,FALSE)</f>
        <v>20210550210</v>
      </c>
      <c r="F16" s="19">
        <f>VLOOKUP(E16,[3]Sheet2!$C:$L,3,FALSE)</f>
        <v>83</v>
      </c>
      <c r="G16" s="18" t="s">
        <v>17</v>
      </c>
      <c r="H16" s="18">
        <f>VLOOKUP(E16,[3]Sheet2!$C:$L,5,FALSE)</f>
        <v>39</v>
      </c>
      <c r="I16" s="19">
        <f>VLOOKUP(E16,[3]Sheet2!$C:$L,6,FALSE)</f>
        <v>82.6</v>
      </c>
      <c r="J16" s="19">
        <f>VLOOKUP(E16,[3]Sheet2!$C:$L,10,FALSE)</f>
        <v>66.24</v>
      </c>
      <c r="K16" s="19" t="s">
        <v>17</v>
      </c>
      <c r="L16" s="18" t="s">
        <v>43</v>
      </c>
    </row>
    <row r="17" ht="27" customHeight="1" spans="1:12">
      <c r="A17" s="17">
        <v>14</v>
      </c>
      <c r="B17" s="18" t="s">
        <v>44</v>
      </c>
      <c r="C17" s="18" t="s">
        <v>15</v>
      </c>
      <c r="D17" s="18" t="s">
        <v>16</v>
      </c>
      <c r="E17" s="18" t="str">
        <f>VLOOKUP(B17,[3]Sheet2!$B:$C,2,FALSE)</f>
        <v>20210550114</v>
      </c>
      <c r="F17" s="19">
        <f>VLOOKUP(E17,[3]Sheet2!$C:$L,3,FALSE)</f>
        <v>88</v>
      </c>
      <c r="G17" s="18" t="s">
        <v>17</v>
      </c>
      <c r="H17" s="18">
        <f>VLOOKUP(E17,[3]Sheet2!$C:$L,5,FALSE)</f>
        <v>54</v>
      </c>
      <c r="I17" s="19">
        <f>VLOOKUP(E17,[3]Sheet2!$C:$L,6,FALSE)</f>
        <v>76.8</v>
      </c>
      <c r="J17" s="19">
        <f>VLOOKUP(E17,[3]Sheet2!$C:$L,10,FALSE)</f>
        <v>65.92</v>
      </c>
      <c r="K17" s="19" t="s">
        <v>17</v>
      </c>
      <c r="L17" s="18" t="s">
        <v>45</v>
      </c>
    </row>
    <row r="18" ht="27" customHeight="1" spans="1:12">
      <c r="A18" s="17">
        <v>15</v>
      </c>
      <c r="B18" s="18" t="s">
        <v>46</v>
      </c>
      <c r="C18" s="18" t="s">
        <v>15</v>
      </c>
      <c r="D18" s="18" t="s">
        <v>22</v>
      </c>
      <c r="E18" s="18" t="str">
        <f>VLOOKUP(B18,[3]Sheet2!$B:$C,2,FALSE)</f>
        <v>20210550203</v>
      </c>
      <c r="F18" s="19">
        <f>VLOOKUP(E18,[3]Sheet2!$C:$L,3,FALSE)</f>
        <v>93.5</v>
      </c>
      <c r="G18" s="18" t="s">
        <v>17</v>
      </c>
      <c r="H18" s="18">
        <f>VLOOKUP(E18,[3]Sheet2!$C:$L,5,FALSE)</f>
        <v>35</v>
      </c>
      <c r="I18" s="19">
        <f>VLOOKUP(E18,[3]Sheet2!$C:$L,6,FALSE)</f>
        <v>74.8</v>
      </c>
      <c r="J18" s="19">
        <f>VLOOKUP(E18,[3]Sheet2!$C:$L,10,FALSE)</f>
        <v>67.32</v>
      </c>
      <c r="K18" s="19" t="s">
        <v>17</v>
      </c>
      <c r="L18" s="18" t="s">
        <v>47</v>
      </c>
    </row>
    <row r="19" ht="27" customHeight="1" spans="1:12">
      <c r="A19" s="17">
        <v>16</v>
      </c>
      <c r="B19" s="18" t="s">
        <v>48</v>
      </c>
      <c r="C19" s="18" t="s">
        <v>15</v>
      </c>
      <c r="D19" s="18" t="s">
        <v>22</v>
      </c>
      <c r="E19" s="18" t="str">
        <f>VLOOKUP(B19,[3]Sheet2!$B:$C,2,FALSE)</f>
        <v>20210550120</v>
      </c>
      <c r="F19" s="19">
        <f>VLOOKUP(E19,[3]Sheet2!$C:$L,3,FALSE)</f>
        <v>84.5</v>
      </c>
      <c r="G19" s="18" t="s">
        <v>17</v>
      </c>
      <c r="H19" s="18">
        <f>VLOOKUP(E19,[3]Sheet2!$C:$L,5,FALSE)</f>
        <v>50</v>
      </c>
      <c r="I19" s="19">
        <f>VLOOKUP(E19,[3]Sheet2!$C:$L,6,FALSE)</f>
        <v>84.4</v>
      </c>
      <c r="J19" s="19">
        <f>VLOOKUP(E19,[3]Sheet2!$C:$L,10,FALSE)</f>
        <v>67.56</v>
      </c>
      <c r="K19" s="19" t="s">
        <v>17</v>
      </c>
      <c r="L19" s="18" t="s">
        <v>49</v>
      </c>
    </row>
    <row r="20" ht="27" customHeight="1" spans="1:12">
      <c r="A20" s="17">
        <v>17</v>
      </c>
      <c r="B20" s="18" t="s">
        <v>50</v>
      </c>
      <c r="C20" s="18" t="s">
        <v>15</v>
      </c>
      <c r="D20" s="18" t="s">
        <v>22</v>
      </c>
      <c r="E20" s="18" t="str">
        <f>VLOOKUP(B20,[3]Sheet2!$B:$C,2,FALSE)</f>
        <v>20210550226</v>
      </c>
      <c r="F20" s="19">
        <f>VLOOKUP(E20,[3]Sheet2!$C:$L,3,FALSE)</f>
        <v>104</v>
      </c>
      <c r="G20" s="18" t="s">
        <v>17</v>
      </c>
      <c r="H20" s="18">
        <f>VLOOKUP(E20,[3]Sheet2!$C:$L,5,FALSE)</f>
        <v>15</v>
      </c>
      <c r="I20" s="19">
        <f>VLOOKUP(E20,[3]Sheet2!$C:$L,6,FALSE)</f>
        <v>83</v>
      </c>
      <c r="J20" s="19">
        <f>VLOOKUP(E20,[3]Sheet2!$C:$L,10,FALSE)</f>
        <v>74.8</v>
      </c>
      <c r="K20" s="19" t="s">
        <v>17</v>
      </c>
      <c r="L20" s="18" t="s">
        <v>51</v>
      </c>
    </row>
    <row r="21" ht="27" customHeight="1" spans="1:12">
      <c r="A21" s="17">
        <v>18</v>
      </c>
      <c r="B21" s="18" t="s">
        <v>52</v>
      </c>
      <c r="C21" s="18" t="s">
        <v>15</v>
      </c>
      <c r="D21" s="18" t="s">
        <v>16</v>
      </c>
      <c r="E21" s="18" t="str">
        <f>VLOOKUP(B21,[3]Sheet2!$B:$C,2,FALSE)</f>
        <v>20210550219</v>
      </c>
      <c r="F21" s="19">
        <f>VLOOKUP(E21,[3]Sheet2!$C:$L,3,FALSE)</f>
        <v>111.5</v>
      </c>
      <c r="G21" s="18" t="s">
        <v>17</v>
      </c>
      <c r="H21" s="18">
        <f>VLOOKUP(E21,[3]Sheet2!$C:$L,5,FALSE)</f>
        <v>2</v>
      </c>
      <c r="I21" s="19">
        <f>VLOOKUP(E21,[3]Sheet2!$C:$L,6,FALSE)</f>
        <v>80.8</v>
      </c>
      <c r="J21" s="19">
        <f>VLOOKUP(E21,[3]Sheet2!$C:$L,10,FALSE)</f>
        <v>76.92</v>
      </c>
      <c r="K21" s="19" t="s">
        <v>17</v>
      </c>
      <c r="L21" s="18" t="s">
        <v>53</v>
      </c>
    </row>
    <row r="22" ht="27" customHeight="1" spans="1:12">
      <c r="A22" s="17">
        <v>19</v>
      </c>
      <c r="B22" s="18" t="s">
        <v>54</v>
      </c>
      <c r="C22" s="18" t="s">
        <v>15</v>
      </c>
      <c r="D22" s="18" t="s">
        <v>22</v>
      </c>
      <c r="E22" s="18" t="str">
        <f>VLOOKUP(B22,[3]Sheet2!$B:$C,2,FALSE)</f>
        <v>20210550119</v>
      </c>
      <c r="F22" s="19">
        <f>VLOOKUP(E22,[3]Sheet2!$C:$L,3,FALSE)</f>
        <v>96</v>
      </c>
      <c r="G22" s="18" t="s">
        <v>17</v>
      </c>
      <c r="H22" s="18">
        <f>VLOOKUP(E22,[3]Sheet2!$C:$L,5,FALSE)</f>
        <v>53</v>
      </c>
      <c r="I22" s="19">
        <f>VLOOKUP(E22,[3]Sheet2!$C:$L,6,FALSE)</f>
        <v>73.6</v>
      </c>
      <c r="J22" s="19">
        <f>VLOOKUP(E22,[3]Sheet2!$C:$L,10,FALSE)</f>
        <v>67.84</v>
      </c>
      <c r="K22" s="19" t="s">
        <v>17</v>
      </c>
      <c r="L22" s="18" t="s">
        <v>55</v>
      </c>
    </row>
  </sheetData>
  <autoFilter ref="A3:H22">
    <sortState ref="A3:H22">
      <sortCondition ref="G2" descending="1"/>
    </sortState>
    <extLst/>
  </autoFilter>
  <sortState ref="B3:K28">
    <sortCondition ref="E3:E28"/>
  </sortState>
  <mergeCells count="1">
    <mergeCell ref="A2:L2"/>
  </mergeCells>
  <pageMargins left="0.354166666666667" right="0.288888888888889" top="0.429166666666667" bottom="0.590277777777778" header="0.36875" footer="0.438888888888889"/>
  <pageSetup paperSize="9" fitToWidth="22" fitToHeight="2" orientation="portrait" horizontalDpi="600" vertic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花名册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干部股</dc:creator>
  <cp:lastModifiedBy>如夜</cp:lastModifiedBy>
  <dcterms:created xsi:type="dcterms:W3CDTF">2020-08-04T15:34:00Z</dcterms:created>
  <dcterms:modified xsi:type="dcterms:W3CDTF">2023-10-17T02:37:24Z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KSOReadingLayout">
    <vt:bool>true</vt:bool>
  </property>
  <property fmtid="{D5CDD505-2E9C-101B-9397-08002B2CF9AE}" pid="4" name="ICV">
    <vt:lpwstr>79D2088A089040B3A92EE04E3F344836</vt:lpwstr>
  </property>
</Properties>
</file>