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75" windowWidth="28035" windowHeight="11625"/>
  </bookViews>
  <sheets>
    <sheet name="01" sheetId="1" r:id="rId1"/>
    <sheet name="02" sheetId="2" r:id="rId2"/>
    <sheet name="03" sheetId="3" r:id="rId3"/>
    <sheet name="04" sheetId="4" r:id="rId4"/>
  </sheets>
  <calcPr calcId="144525"/>
</workbook>
</file>

<file path=xl/calcChain.xml><?xml version="1.0" encoding="utf-8"?>
<calcChain xmlns="http://schemas.openxmlformats.org/spreadsheetml/2006/main">
  <c r="H4" i="4" l="1"/>
  <c r="H5" i="4"/>
  <c r="H3" i="4"/>
  <c r="G4" i="4"/>
  <c r="G5" i="4"/>
  <c r="G3" i="4"/>
  <c r="J5" i="3"/>
  <c r="J3" i="3"/>
  <c r="H3" i="3"/>
  <c r="G4" i="3"/>
  <c r="H4" i="3" s="1"/>
  <c r="G6" i="3"/>
  <c r="H6" i="3" s="1"/>
  <c r="G5" i="3"/>
  <c r="H5" i="3" s="1"/>
  <c r="G3" i="3"/>
  <c r="J3" i="2"/>
  <c r="J4" i="2"/>
  <c r="J5" i="2"/>
  <c r="G5" i="2"/>
  <c r="H5" i="2" s="1"/>
  <c r="K5" i="2" s="1"/>
  <c r="G3" i="2"/>
  <c r="H3" i="2" s="1"/>
  <c r="G4" i="2"/>
  <c r="H4" i="2" s="1"/>
  <c r="K4" i="2" s="1"/>
  <c r="G6" i="2"/>
  <c r="H6" i="2" s="1"/>
  <c r="H4" i="1"/>
  <c r="H5" i="1"/>
  <c r="H3" i="1"/>
  <c r="G4" i="1"/>
  <c r="G5" i="1"/>
  <c r="G3" i="1"/>
  <c r="K5" i="3" l="1"/>
  <c r="J4" i="4"/>
  <c r="K4" i="4" s="1"/>
  <c r="J3" i="4"/>
  <c r="K3" i="4" s="1"/>
  <c r="J5" i="4"/>
  <c r="K5" i="4" s="1"/>
  <c r="K3" i="3" l="1"/>
  <c r="J4" i="3"/>
  <c r="K4" i="3" s="1"/>
  <c r="J6" i="3"/>
  <c r="K6" i="3" s="1"/>
  <c r="K3" i="2"/>
  <c r="J6" i="2"/>
  <c r="K6" i="2" s="1"/>
  <c r="J3" i="1"/>
  <c r="K3" i="1" s="1"/>
  <c r="J4" i="1"/>
  <c r="K4" i="1" s="1"/>
</calcChain>
</file>

<file path=xl/sharedStrings.xml><?xml version="1.0" encoding="utf-8"?>
<sst xmlns="http://schemas.openxmlformats.org/spreadsheetml/2006/main" count="117" uniqueCount="54">
  <si>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</si>
  <si>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</si>
  <si>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</si>
  <si>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</si>
  <si>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</si>
  <si>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</si>
  <si>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</si>
  <si>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</si>
  <si>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</si>
  <si>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</si>
  <si>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</si>
  <si>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</si>
  <si>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是否进入体检</t>
  </si>
  <si>
    <t>01管理岗位</t>
  </si>
  <si>
    <t>贵阳市土地矿产资源储备中心</t>
    <phoneticPr fontId="5" type="noConversion"/>
  </si>
  <si>
    <t>贵阳市土地矿产资源储备中心</t>
    <phoneticPr fontId="5" type="noConversion"/>
  </si>
  <si>
    <t>贵阳市土地矿产资源储备中心面试成绩及进入体检环节人员名单</t>
    <phoneticPr fontId="5" type="noConversion"/>
  </si>
  <si>
    <t>是</t>
    <phoneticPr fontId="5" type="noConversion"/>
  </si>
  <si>
    <t>02管理岗位</t>
    <phoneticPr fontId="5" type="noConversion"/>
  </si>
  <si>
    <t>03管理岗位</t>
  </si>
  <si>
    <t>04管理岗位</t>
  </si>
  <si>
    <t>崔丹丹</t>
  </si>
  <si>
    <t>廖坤</t>
  </si>
  <si>
    <t>王商黔</t>
  </si>
  <si>
    <t>1152019600313</t>
  </si>
  <si>
    <t>1152019601119</t>
  </si>
  <si>
    <t>1152019604217</t>
  </si>
  <si>
    <t>缺考</t>
    <phoneticPr fontId="5" type="noConversion"/>
  </si>
  <si>
    <t>石贵萍</t>
  </si>
  <si>
    <t>王宇雪</t>
  </si>
  <si>
    <t>郭冬梅</t>
  </si>
  <si>
    <t>周文君</t>
  </si>
  <si>
    <t>1152019601909</t>
  </si>
  <si>
    <t>1152019603513</t>
  </si>
  <si>
    <t>1152019603905</t>
  </si>
  <si>
    <t>1152019600915</t>
  </si>
  <si>
    <t>02管理岗位</t>
    <phoneticPr fontId="5" type="noConversion"/>
  </si>
  <si>
    <t>是</t>
    <phoneticPr fontId="5" type="noConversion"/>
  </si>
  <si>
    <t>白秀宏</t>
  </si>
  <si>
    <t>安夏艳</t>
  </si>
  <si>
    <t>聂亚</t>
  </si>
  <si>
    <t>张邱萍</t>
  </si>
  <si>
    <t>1152019603829</t>
  </si>
  <si>
    <t>1152019604216</t>
  </si>
  <si>
    <t>1152019601401</t>
  </si>
  <si>
    <t>1152019602230</t>
  </si>
  <si>
    <t>03管理岗位</t>
    <phoneticPr fontId="5" type="noConversion"/>
  </si>
  <si>
    <t>03管理岗位</t>
    <phoneticPr fontId="5" type="noConversion"/>
  </si>
  <si>
    <t>黄克淞</t>
  </si>
  <si>
    <t>汪红玉</t>
  </si>
  <si>
    <t>许碧琳</t>
  </si>
  <si>
    <t>1152019600620</t>
  </si>
  <si>
    <t>1152019604002</t>
  </si>
  <si>
    <t>1152019603711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</si>
</sst>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3" fillId="0" borderId="1" xfId="1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177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177" fontId="3" fillId="0" borderId="1" xfId="1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view="pageBreakPreview" zoomScaleNormal="100" zoomScaleSheetLayoutView="100" workbookViewId="0">
      <selection sqref="A1:M1"/>
    </sheetView>
  </sheetViews>
  <sheetFormatPr defaultRowHeight="13.5"/>
  <cols>
    <col min="1" max="1" width="6" customWidth="1"/>
    <col min="3" max="3" width="16" customWidth="1"/>
    <col min="4" max="4" width="27.125" customWidth="1"/>
    <col min="5" max="5" width="15.5" customWidth="1"/>
    <col min="6" max="6" width="7.75" customWidth="1"/>
    <col min="7" max="7" width="9" style="7"/>
    <col min="8" max="8" width="9" style="10"/>
    <col min="9" max="9" width="8.125" style="11" customWidth="1"/>
    <col min="10" max="10" width="9" style="11"/>
    <col min="11" max="11" width="9" style="5"/>
    <col min="12" max="12" width="6" style="5" customWidth="1"/>
  </cols>
  <sheetData>
    <row r="1" spans="1:13" ht="53.25" customHeight="1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8" customFormat="1" ht="42.75" customHeight="1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5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7" t="s">
        <v>12</v>
      </c>
    </row>
    <row r="3" spans="1:13" s="18" customFormat="1" ht="48" customHeight="1">
      <c r="A3" s="1">
        <v>1</v>
      </c>
      <c r="B3" s="9" t="s">
        <v>21</v>
      </c>
      <c r="C3" s="9" t="s">
        <v>24</v>
      </c>
      <c r="D3" s="1" t="s">
        <v>14</v>
      </c>
      <c r="E3" s="1" t="s">
        <v>13</v>
      </c>
      <c r="F3" s="9">
        <v>226.5</v>
      </c>
      <c r="G3" s="6">
        <f>F3/3</f>
        <v>75.5</v>
      </c>
      <c r="H3" s="19">
        <f>G3*0.6</f>
        <v>45.3</v>
      </c>
      <c r="I3" s="4">
        <v>80.599999999999994</v>
      </c>
      <c r="J3" s="4">
        <f>I3*0.4</f>
        <v>32.24</v>
      </c>
      <c r="K3" s="3">
        <f>H3+J3</f>
        <v>77.539999999999992</v>
      </c>
      <c r="L3" s="4">
        <v>1</v>
      </c>
      <c r="M3" s="2" t="s">
        <v>17</v>
      </c>
    </row>
    <row r="4" spans="1:13" s="18" customFormat="1" ht="48" customHeight="1">
      <c r="A4" s="1">
        <v>2</v>
      </c>
      <c r="B4" s="9" t="s">
        <v>22</v>
      </c>
      <c r="C4" s="9" t="s">
        <v>25</v>
      </c>
      <c r="D4" s="1" t="s">
        <v>14</v>
      </c>
      <c r="E4" s="1" t="s">
        <v>13</v>
      </c>
      <c r="F4" s="9">
        <v>213</v>
      </c>
      <c r="G4" s="6">
        <f t="shared" ref="G4:G5" si="0">F4/3</f>
        <v>71</v>
      </c>
      <c r="H4" s="19">
        <f t="shared" ref="H4:H5" si="1">G4*0.6</f>
        <v>42.6</v>
      </c>
      <c r="I4" s="4">
        <v>82.6</v>
      </c>
      <c r="J4" s="4">
        <f>I4*0.4</f>
        <v>33.04</v>
      </c>
      <c r="K4" s="3">
        <f>H4+J4</f>
        <v>75.64</v>
      </c>
      <c r="L4" s="4">
        <v>2</v>
      </c>
      <c r="M4" s="2"/>
    </row>
    <row r="5" spans="1:13" s="18" customFormat="1" ht="48" customHeight="1">
      <c r="A5" s="1">
        <v>3</v>
      </c>
      <c r="B5" s="9" t="s">
        <v>23</v>
      </c>
      <c r="C5" s="9" t="s">
        <v>26</v>
      </c>
      <c r="D5" s="1" t="s">
        <v>15</v>
      </c>
      <c r="E5" s="1" t="s">
        <v>13</v>
      </c>
      <c r="F5" s="9">
        <v>210.5</v>
      </c>
      <c r="G5" s="6">
        <f t="shared" si="0"/>
        <v>70.166666666666671</v>
      </c>
      <c r="H5" s="19">
        <f t="shared" si="1"/>
        <v>42.1</v>
      </c>
      <c r="I5" s="4"/>
      <c r="J5" s="4"/>
      <c r="K5" s="3"/>
      <c r="L5" s="4"/>
      <c r="M5" s="2" t="s">
        <v>27</v>
      </c>
    </row>
  </sheetData>
  <sortState ref="A3:M5">
    <sortCondition descending="1" ref="K3:K5"/>
  </sortState>
  <mergeCells count="1">
    <mergeCell ref="A1:M1"/>
  </mergeCells>
  <phoneticPr fontId="5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L5" sqref="L5"/>
    </sheetView>
  </sheetViews>
  <sheetFormatPr defaultRowHeight="13.5"/>
  <cols>
    <col min="1" max="1" width="6.5" customWidth="1"/>
    <col min="3" max="3" width="15.875" customWidth="1"/>
    <col min="4" max="4" width="26.125" customWidth="1"/>
    <col min="5" max="5" width="14.375" customWidth="1"/>
    <col min="7" max="7" width="8.5" style="7" customWidth="1"/>
    <col min="8" max="8" width="9" style="10"/>
    <col min="9" max="9" width="8" style="11" customWidth="1"/>
    <col min="10" max="10" width="9" style="11"/>
    <col min="11" max="13" width="9" style="5"/>
  </cols>
  <sheetData>
    <row r="1" spans="1:13" ht="46.5" customHeight="1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8" customFormat="1" ht="54.75" customHeight="1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5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21" t="s">
        <v>12</v>
      </c>
    </row>
    <row r="3" spans="1:13" s="18" customFormat="1" ht="54.75" customHeight="1">
      <c r="A3" s="1">
        <v>1</v>
      </c>
      <c r="B3" s="9" t="s">
        <v>29</v>
      </c>
      <c r="C3" s="9" t="s">
        <v>33</v>
      </c>
      <c r="D3" s="1" t="s">
        <v>15</v>
      </c>
      <c r="E3" s="1" t="s">
        <v>18</v>
      </c>
      <c r="F3" s="9">
        <v>210</v>
      </c>
      <c r="G3" s="6">
        <f>F3/3</f>
        <v>70</v>
      </c>
      <c r="H3" s="19">
        <f>G3*0.6</f>
        <v>42</v>
      </c>
      <c r="I3" s="4">
        <v>85.6</v>
      </c>
      <c r="J3" s="4">
        <f>I3*0.4</f>
        <v>34.24</v>
      </c>
      <c r="K3" s="3">
        <f>H3+J3</f>
        <v>76.240000000000009</v>
      </c>
      <c r="L3" s="4">
        <v>1</v>
      </c>
      <c r="M3" s="4" t="s">
        <v>37</v>
      </c>
    </row>
    <row r="4" spans="1:13" s="18" customFormat="1" ht="54.75" customHeight="1">
      <c r="A4" s="1">
        <v>2</v>
      </c>
      <c r="B4" s="9" t="s">
        <v>30</v>
      </c>
      <c r="C4" s="9" t="s">
        <v>34</v>
      </c>
      <c r="D4" s="1" t="s">
        <v>14</v>
      </c>
      <c r="E4" s="1" t="s">
        <v>36</v>
      </c>
      <c r="F4" s="9">
        <v>208</v>
      </c>
      <c r="G4" s="6">
        <f>F4/3</f>
        <v>69.333333333333329</v>
      </c>
      <c r="H4" s="19">
        <f>G4*0.6</f>
        <v>41.599999999999994</v>
      </c>
      <c r="I4" s="4">
        <v>81.2</v>
      </c>
      <c r="J4" s="4">
        <f>I4*0.4</f>
        <v>32.480000000000004</v>
      </c>
      <c r="K4" s="3">
        <f>H4+J4</f>
        <v>74.08</v>
      </c>
      <c r="L4" s="4">
        <v>2</v>
      </c>
      <c r="M4" s="4"/>
    </row>
    <row r="5" spans="1:13" s="18" customFormat="1" ht="54.75" customHeight="1">
      <c r="A5" s="1">
        <v>3</v>
      </c>
      <c r="B5" s="9" t="s">
        <v>31</v>
      </c>
      <c r="C5" s="9" t="s">
        <v>35</v>
      </c>
      <c r="D5" s="1" t="s">
        <v>14</v>
      </c>
      <c r="E5" s="1" t="s">
        <v>36</v>
      </c>
      <c r="F5" s="9">
        <v>208</v>
      </c>
      <c r="G5" s="6">
        <f>F5/3</f>
        <v>69.333333333333329</v>
      </c>
      <c r="H5" s="19">
        <f>G5*0.6</f>
        <v>41.599999999999994</v>
      </c>
      <c r="I5" s="4">
        <v>81</v>
      </c>
      <c r="J5" s="4">
        <f>I5*0.4</f>
        <v>32.4</v>
      </c>
      <c r="K5" s="3">
        <f>H5+J5</f>
        <v>74</v>
      </c>
      <c r="L5" s="4">
        <v>3</v>
      </c>
      <c r="M5" s="4"/>
    </row>
    <row r="6" spans="1:13" s="18" customFormat="1" ht="54.75" customHeight="1">
      <c r="A6" s="1">
        <v>4</v>
      </c>
      <c r="B6" s="9" t="s">
        <v>28</v>
      </c>
      <c r="C6" s="9" t="s">
        <v>32</v>
      </c>
      <c r="D6" s="1" t="s">
        <v>14</v>
      </c>
      <c r="E6" s="1" t="s">
        <v>18</v>
      </c>
      <c r="F6" s="9">
        <v>212.5</v>
      </c>
      <c r="G6" s="6">
        <f>F6/3</f>
        <v>70.833333333333329</v>
      </c>
      <c r="H6" s="19">
        <f>G6*0.6</f>
        <v>42.499999999999993</v>
      </c>
      <c r="I6" s="4">
        <v>78.400000000000006</v>
      </c>
      <c r="J6" s="4">
        <f>I6*0.4</f>
        <v>31.360000000000003</v>
      </c>
      <c r="K6" s="3">
        <f>H6+J6</f>
        <v>73.86</v>
      </c>
      <c r="L6" s="4">
        <v>4</v>
      </c>
      <c r="M6" s="4"/>
    </row>
  </sheetData>
  <sortState ref="A3:M6">
    <sortCondition descending="1" ref="K3:K6"/>
  </sortState>
  <mergeCells count="1">
    <mergeCell ref="A1:M1"/>
  </mergeCells>
  <phoneticPr fontId="5" type="noConversion"/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view="pageBreakPreview" zoomScaleNormal="100" zoomScaleSheetLayoutView="100" workbookViewId="0">
      <selection activeCell="P6" sqref="P6"/>
    </sheetView>
  </sheetViews>
  <sheetFormatPr defaultRowHeight="13.5"/>
  <cols>
    <col min="1" max="1" width="5.75" customWidth="1"/>
    <col min="2" max="2" width="8.125" customWidth="1"/>
    <col min="3" max="3" width="16.625" customWidth="1"/>
    <col min="4" max="4" width="28.125" customWidth="1"/>
    <col min="5" max="5" width="15.125" customWidth="1"/>
    <col min="7" max="7" width="9.75" style="7" customWidth="1"/>
    <col min="8" max="8" width="9" style="10"/>
    <col min="9" max="10" width="9" style="11"/>
    <col min="11" max="13" width="9" style="5"/>
  </cols>
  <sheetData>
    <row r="1" spans="1:13" ht="47.25" customHeight="1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52.5" customHeight="1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4" t="s">
        <v>6</v>
      </c>
      <c r="H2" s="15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21" t="s">
        <v>12</v>
      </c>
    </row>
    <row r="3" spans="1:13" ht="50.25" customHeight="1">
      <c r="A3" s="1">
        <v>1</v>
      </c>
      <c r="B3" s="9" t="s">
        <v>38</v>
      </c>
      <c r="C3" s="9" t="s">
        <v>42</v>
      </c>
      <c r="D3" s="1" t="s">
        <v>14</v>
      </c>
      <c r="E3" s="1" t="s">
        <v>19</v>
      </c>
      <c r="F3" s="9">
        <v>211.5</v>
      </c>
      <c r="G3" s="6">
        <f>F3/3</f>
        <v>70.5</v>
      </c>
      <c r="H3" s="19">
        <f>G3*0.6</f>
        <v>42.3</v>
      </c>
      <c r="I3" s="4">
        <v>79</v>
      </c>
      <c r="J3" s="4">
        <f>I3*0.4</f>
        <v>31.6</v>
      </c>
      <c r="K3" s="3">
        <f>H3+J3</f>
        <v>73.900000000000006</v>
      </c>
      <c r="L3" s="4">
        <v>1</v>
      </c>
      <c r="M3" s="4" t="s">
        <v>17</v>
      </c>
    </row>
    <row r="4" spans="1:13" ht="50.25" customHeight="1">
      <c r="A4" s="1">
        <v>2</v>
      </c>
      <c r="B4" s="9" t="s">
        <v>39</v>
      </c>
      <c r="C4" s="9" t="s">
        <v>43</v>
      </c>
      <c r="D4" s="1" t="s">
        <v>15</v>
      </c>
      <c r="E4" s="1" t="s">
        <v>19</v>
      </c>
      <c r="F4" s="9">
        <v>202.5</v>
      </c>
      <c r="G4" s="6">
        <f>F4/3</f>
        <v>67.5</v>
      </c>
      <c r="H4" s="19">
        <f>G4*0.6</f>
        <v>40.5</v>
      </c>
      <c r="I4" s="4">
        <v>83.4</v>
      </c>
      <c r="J4" s="4">
        <f>I4*0.4</f>
        <v>33.360000000000007</v>
      </c>
      <c r="K4" s="3">
        <f>H4+J4</f>
        <v>73.860000000000014</v>
      </c>
      <c r="L4" s="4">
        <v>2</v>
      </c>
      <c r="M4" s="4"/>
    </row>
    <row r="5" spans="1:13" ht="50.25" customHeight="1">
      <c r="A5" s="1">
        <v>3</v>
      </c>
      <c r="B5" s="9" t="s">
        <v>41</v>
      </c>
      <c r="C5" s="9" t="s">
        <v>45</v>
      </c>
      <c r="D5" s="1" t="s">
        <v>14</v>
      </c>
      <c r="E5" s="1" t="s">
        <v>47</v>
      </c>
      <c r="F5" s="9">
        <v>200.5</v>
      </c>
      <c r="G5" s="6">
        <f>F5/3</f>
        <v>66.833333333333329</v>
      </c>
      <c r="H5" s="19">
        <f>G5*0.6</f>
        <v>40.099999999999994</v>
      </c>
      <c r="I5" s="4">
        <v>78.599999999999994</v>
      </c>
      <c r="J5" s="4">
        <f>I5*0.4</f>
        <v>31.439999999999998</v>
      </c>
      <c r="K5" s="3">
        <f>H5+J5</f>
        <v>71.539999999999992</v>
      </c>
      <c r="L5" s="4">
        <v>3</v>
      </c>
      <c r="M5" s="4"/>
    </row>
    <row r="6" spans="1:13" ht="50.25" customHeight="1">
      <c r="A6" s="1">
        <v>4</v>
      </c>
      <c r="B6" s="9" t="s">
        <v>40</v>
      </c>
      <c r="C6" s="9" t="s">
        <v>44</v>
      </c>
      <c r="D6" s="1" t="s">
        <v>14</v>
      </c>
      <c r="E6" s="1" t="s">
        <v>46</v>
      </c>
      <c r="F6" s="9">
        <v>200.5</v>
      </c>
      <c r="G6" s="6">
        <f>F6/3</f>
        <v>66.833333333333329</v>
      </c>
      <c r="H6" s="19">
        <f>G6*0.6</f>
        <v>40.099999999999994</v>
      </c>
      <c r="I6" s="4">
        <v>75.8</v>
      </c>
      <c r="J6" s="4">
        <f>I6*0.4</f>
        <v>30.32</v>
      </c>
      <c r="K6" s="3">
        <f>H6+J6</f>
        <v>70.419999999999987</v>
      </c>
      <c r="L6" s="4">
        <v>4</v>
      </c>
      <c r="M6" s="4"/>
    </row>
  </sheetData>
  <sortState ref="A3:M6">
    <sortCondition descending="1" ref="K3:K6"/>
  </sortState>
  <mergeCells count="1">
    <mergeCell ref="A1:M1"/>
  </mergeCells>
  <phoneticPr fontId="5" type="noConversion"/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view="pageBreakPreview" zoomScaleNormal="100" zoomScaleSheetLayoutView="100" workbookViewId="0">
      <selection activeCell="I16" sqref="I16"/>
    </sheetView>
  </sheetViews>
  <sheetFormatPr defaultRowHeight="13.5"/>
  <cols>
    <col min="1" max="1" width="6.625" customWidth="1"/>
    <col min="2" max="2" width="8" customWidth="1"/>
    <col min="3" max="3" width="16.125" customWidth="1"/>
    <col min="4" max="4" width="26" customWidth="1"/>
    <col min="5" max="5" width="14.125" customWidth="1"/>
    <col min="6" max="6" width="8.5" customWidth="1"/>
    <col min="7" max="7" width="9" style="7"/>
    <col min="8" max="8" width="9" style="8"/>
    <col min="9" max="11" width="9" style="5"/>
    <col min="12" max="12" width="8" style="5" customWidth="1"/>
    <col min="13" max="13" width="9" style="5"/>
  </cols>
  <sheetData>
    <row r="1" spans="1:13" ht="53.25" customHeight="1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45.75" customHeight="1">
      <c r="A2" s="17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14" t="s">
        <v>6</v>
      </c>
      <c r="H2" s="15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21" t="s">
        <v>12</v>
      </c>
    </row>
    <row r="3" spans="1:13" ht="44.25" customHeight="1">
      <c r="A3" s="2">
        <v>1</v>
      </c>
      <c r="B3" s="22" t="s">
        <v>48</v>
      </c>
      <c r="C3" s="22" t="s">
        <v>51</v>
      </c>
      <c r="D3" s="2" t="s">
        <v>14</v>
      </c>
      <c r="E3" s="2" t="s">
        <v>20</v>
      </c>
      <c r="F3" s="22">
        <v>206.5</v>
      </c>
      <c r="G3" s="6">
        <f>F3/3</f>
        <v>68.833333333333329</v>
      </c>
      <c r="H3" s="19">
        <f>G3*0.6</f>
        <v>41.3</v>
      </c>
      <c r="I3" s="4">
        <v>87.4</v>
      </c>
      <c r="J3" s="4">
        <f>I3*0.4</f>
        <v>34.96</v>
      </c>
      <c r="K3" s="3">
        <f>H3+J3</f>
        <v>76.259999999999991</v>
      </c>
      <c r="L3" s="4">
        <v>1</v>
      </c>
      <c r="M3" s="4" t="s">
        <v>17</v>
      </c>
    </row>
    <row r="4" spans="1:13" ht="44.25" customHeight="1">
      <c r="A4" s="2">
        <v>2</v>
      </c>
      <c r="B4" s="22" t="s">
        <v>49</v>
      </c>
      <c r="C4" s="22" t="s">
        <v>52</v>
      </c>
      <c r="D4" s="2" t="s">
        <v>15</v>
      </c>
      <c r="E4" s="2" t="s">
        <v>20</v>
      </c>
      <c r="F4" s="22">
        <v>206</v>
      </c>
      <c r="G4" s="6">
        <f t="shared" ref="G4:G5" si="0">F4/3</f>
        <v>68.666666666666671</v>
      </c>
      <c r="H4" s="19">
        <f t="shared" ref="H4:H5" si="1">G4*0.6</f>
        <v>41.2</v>
      </c>
      <c r="I4" s="4">
        <v>79.400000000000006</v>
      </c>
      <c r="J4" s="4">
        <f>I4*0.4</f>
        <v>31.760000000000005</v>
      </c>
      <c r="K4" s="3">
        <f>H4+J4</f>
        <v>72.960000000000008</v>
      </c>
      <c r="L4" s="4">
        <v>2</v>
      </c>
      <c r="M4" s="4"/>
    </row>
    <row r="5" spans="1:13" ht="44.25" customHeight="1">
      <c r="A5" s="2">
        <v>3</v>
      </c>
      <c r="B5" s="22" t="s">
        <v>50</v>
      </c>
      <c r="C5" s="22" t="s">
        <v>53</v>
      </c>
      <c r="D5" s="2" t="s">
        <v>14</v>
      </c>
      <c r="E5" s="2" t="s">
        <v>20</v>
      </c>
      <c r="F5" s="22">
        <v>203.5</v>
      </c>
      <c r="G5" s="6">
        <f t="shared" si="0"/>
        <v>67.833333333333329</v>
      </c>
      <c r="H5" s="19">
        <f t="shared" si="1"/>
        <v>40.699999999999996</v>
      </c>
      <c r="I5" s="4">
        <v>78.2</v>
      </c>
      <c r="J5" s="4">
        <f>I5*0.4</f>
        <v>31.28</v>
      </c>
      <c r="K5" s="3">
        <f>H5+J5</f>
        <v>71.97999999999999</v>
      </c>
      <c r="L5" s="4">
        <v>3</v>
      </c>
      <c r="M5" s="4"/>
    </row>
  </sheetData>
  <sortState ref="A3:M5">
    <sortCondition descending="1" ref="K3:K5"/>
  </sortState>
  <mergeCells count="1">
    <mergeCell ref="A1:M1"/>
  </mergeCells>
  <phoneticPr fontId="5" type="noConversion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</vt:lpstr>
      <vt:lpstr>02</vt:lpstr>
      <vt:lpstr>03</vt:lpstr>
      <vt:lpstr>04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2023-07-31T03:29:47Z</cp:lastPrinted>
  <dcterms:created xsi:type="dcterms:W3CDTF">2022-07-30T08:13:12Z</dcterms:created>
  <dcterms:modified xsi:type="dcterms:W3CDTF">2023-07-31T03:31:31Z</dcterms:modified>
</cp:coreProperties>
</file>