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90" windowWidth="28800" windowHeight="12450" activeTab="2"/>
  </bookViews>
  <sheets>
    <sheet name="01" sheetId="1" r:id="rId1"/>
    <sheet name="02" sheetId="3" r:id="rId2"/>
    <sheet name="03" sheetId="7" r:id="rId3"/>
    <sheet name="Sheet1" sheetId="2" r:id="rId4"/>
  </sheets>
  <definedNames>
    <definedName name="_xlnm._FilterDatabase" localSheetId="0" hidden="1">'01'!$A$1:$P$5</definedName>
    <definedName name="_xlnm._FilterDatabase" localSheetId="1" hidden="1">'02'!$A$1:$P$5</definedName>
    <definedName name="_xlnm._FilterDatabase" localSheetId="2" hidden="1">'03'!$A$1:$P$4</definedName>
  </definedNames>
  <calcPr calcId="144525"/>
</workbook>
</file>

<file path=xl/calcChain.xml><?xml version="1.0" encoding="utf-8"?>
<calcChain xmlns="http://schemas.openxmlformats.org/spreadsheetml/2006/main">
  <c r="M5" i="7" l="1"/>
  <c r="M4" i="7"/>
  <c r="M3" i="7"/>
  <c r="M4" i="3"/>
  <c r="N4" i="3" s="1"/>
  <c r="M5" i="3"/>
  <c r="N5" i="3" s="1"/>
  <c r="N3" i="3"/>
  <c r="M3" i="3"/>
  <c r="M4" i="1" l="1"/>
  <c r="M5" i="1"/>
  <c r="M3" i="1"/>
  <c r="J4" i="1" l="1"/>
  <c r="G3" i="1"/>
  <c r="H3" i="1" s="1"/>
  <c r="G4" i="1"/>
  <c r="H4" i="1" s="1"/>
  <c r="K4" i="1" l="1"/>
  <c r="N4" i="1" s="1"/>
  <c r="G5" i="7"/>
  <c r="H5" i="7" s="1"/>
  <c r="G4" i="7"/>
  <c r="H4" i="7" s="1"/>
  <c r="G3" i="7"/>
  <c r="H3" i="7" s="1"/>
  <c r="J4" i="7"/>
  <c r="J3" i="7"/>
  <c r="J5" i="7"/>
  <c r="J3" i="1"/>
  <c r="J5" i="1"/>
  <c r="J4" i="3"/>
  <c r="J5" i="3"/>
  <c r="J3" i="3"/>
  <c r="G4" i="3"/>
  <c r="H4" i="3" s="1"/>
  <c r="G5" i="3"/>
  <c r="H5" i="3" s="1"/>
  <c r="G3" i="3"/>
  <c r="H3" i="3" s="1"/>
  <c r="G5" i="1"/>
  <c r="H5" i="1" s="1"/>
  <c r="K4" i="3" l="1"/>
  <c r="K3" i="7"/>
  <c r="N3" i="7" s="1"/>
  <c r="K4" i="7"/>
  <c r="N4" i="7" s="1"/>
  <c r="K5" i="7"/>
  <c r="N5" i="7" s="1"/>
  <c r="K3" i="1"/>
  <c r="N3" i="1" s="1"/>
  <c r="K5" i="1"/>
  <c r="N5" i="1" s="1"/>
  <c r="K5" i="3"/>
  <c r="K3" i="3"/>
</calcChain>
</file>

<file path=xl/sharedStrings.xml><?xml version="1.0" encoding="utf-8"?>
<sst xmlns="http://schemas.openxmlformats.org/spreadsheetml/2006/main" count="101" uniqueCount="53">
  <si>
    <t>序号</t>
  </si>
  <si>
    <t>姓名</t>
  </si>
  <si>
    <t>准考证号</t>
  </si>
  <si>
    <t>单位</t>
  </si>
  <si>
    <t>报考岗位及代码</t>
  </si>
  <si>
    <t>笔试成绩</t>
  </si>
  <si>
    <t>笔试成绩（百分制）</t>
  </si>
  <si>
    <t>笔试成绩30%</t>
  </si>
  <si>
    <t>专业测试成绩</t>
  </si>
  <si>
    <t>专业测试成绩40%</t>
  </si>
  <si>
    <t>笔试、专业测试成绩</t>
  </si>
  <si>
    <t>贵阳市不动产登记中心</t>
  </si>
  <si>
    <t>3</t>
  </si>
  <si>
    <t>4</t>
  </si>
  <si>
    <t>贵阳市不动产登记中心</t>
    <phoneticPr fontId="10" type="noConversion"/>
  </si>
  <si>
    <t>02专业技术岗位</t>
    <phoneticPr fontId="10" type="noConversion"/>
  </si>
  <si>
    <t>2</t>
    <phoneticPr fontId="10" type="noConversion"/>
  </si>
  <si>
    <t>1</t>
    <phoneticPr fontId="10" type="noConversion"/>
  </si>
  <si>
    <r>
      <t>0</t>
    </r>
    <r>
      <rPr>
        <sz val="11"/>
        <rFont val="宋体"/>
        <family val="3"/>
        <charset val="134"/>
      </rPr>
      <t>1专业技术岗位</t>
    </r>
    <phoneticPr fontId="10" type="noConversion"/>
  </si>
  <si>
    <r>
      <t>0</t>
    </r>
    <r>
      <rPr>
        <sz val="11"/>
        <rFont val="宋体"/>
        <family val="3"/>
        <charset val="134"/>
      </rPr>
      <t>3专业技术岗位</t>
    </r>
    <phoneticPr fontId="10" type="noConversion"/>
  </si>
  <si>
    <t>王若珊</t>
  </si>
  <si>
    <t>张雨菲</t>
  </si>
  <si>
    <t>何佳</t>
  </si>
  <si>
    <t>1152019601604</t>
  </si>
  <si>
    <t>1152019602513</t>
  </si>
  <si>
    <t>1152019601107</t>
  </si>
  <si>
    <t>是</t>
    <phoneticPr fontId="10" type="noConversion"/>
  </si>
  <si>
    <t>喻林丽</t>
  </si>
  <si>
    <t>刘欢</t>
  </si>
  <si>
    <t>陈兴兰</t>
  </si>
  <si>
    <t>1152019603730</t>
  </si>
  <si>
    <t>1152019601319</t>
  </si>
  <si>
    <t>1152019602320</t>
  </si>
  <si>
    <t>是</t>
    <phoneticPr fontId="10" type="noConversion"/>
  </si>
  <si>
    <t>1</t>
    <phoneticPr fontId="10" type="noConversion"/>
  </si>
  <si>
    <t>唐雨浓</t>
  </si>
  <si>
    <t>曾梓洲</t>
  </si>
  <si>
    <t>刘琴</t>
  </si>
  <si>
    <t>1152019600618</t>
  </si>
  <si>
    <t>1152019601904</t>
  </si>
  <si>
    <t>1152019603907</t>
  </si>
  <si>
    <t>1</t>
    <phoneticPr fontId="10" type="noConversion"/>
  </si>
  <si>
    <t>2</t>
    <phoneticPr fontId="10" type="noConversion"/>
  </si>
  <si>
    <t>是</t>
    <phoneticPr fontId="10" type="noConversion"/>
  </si>
  <si>
    <t>面试成绩</t>
    <phoneticPr fontId="10" type="noConversion"/>
  </si>
  <si>
    <t>面试成绩30%</t>
    <phoneticPr fontId="10" type="noConversion"/>
  </si>
  <si>
    <t>笔试、专业测试、面试成绩</t>
    <phoneticPr fontId="10" type="noConversion"/>
  </si>
  <si>
    <t>综合排名</t>
    <phoneticPr fontId="10" type="noConversion"/>
  </si>
  <si>
    <t>贵阳市不动产登记中心面试成绩及进入体检环节人员名单</t>
    <phoneticPr fontId="10" type="noConversion"/>
  </si>
  <si>
    <t>是否进入体检</t>
    <phoneticPr fontId="10" type="noConversion"/>
  </si>
  <si>
    <t>综合排名</t>
    <phoneticPr fontId="10" type="noConversion"/>
  </si>
  <si>
    <t>贵阳市不动产登记中心面试成绩及进入体检环节人员名单</t>
    <phoneticPr fontId="10" type="noConversion"/>
  </si>
  <si>
    <t>综合排名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</si>
</sst>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_);[Red]\(0.0\)"/>
  </numFmts>
  <fonts count="16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方正小标宋简体"/>
      <family val="4"/>
      <charset val="134"/>
    </font>
    <font>
      <b/>
      <sz val="10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49" fontId="8" fillId="0" borderId="2" xfId="1" applyNumberFormat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2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/>
    </xf>
    <xf numFmtId="0" fontId="0" fillId="0" borderId="0" xfId="0" applyBorder="1">
      <alignment vertical="center"/>
    </xf>
    <xf numFmtId="49" fontId="8" fillId="0" borderId="0" xfId="1" applyNumberFormat="1" applyFont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7" fontId="7" fillId="0" borderId="0" xfId="1" applyNumberFormat="1" applyFont="1" applyBorder="1" applyAlignment="1">
      <alignment horizontal="center" vertical="center"/>
    </xf>
    <xf numFmtId="177" fontId="0" fillId="0" borderId="0" xfId="0" applyNumberFormat="1" applyFont="1">
      <alignment vertical="center"/>
    </xf>
    <xf numFmtId="49" fontId="13" fillId="0" borderId="2" xfId="1" applyNumberFormat="1" applyFont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76" fontId="13" fillId="0" borderId="2" xfId="1" applyNumberFormat="1" applyFont="1" applyBorder="1" applyAlignment="1">
      <alignment horizontal="center" vertical="center"/>
    </xf>
    <xf numFmtId="177" fontId="13" fillId="0" borderId="2" xfId="1" applyNumberFormat="1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view="pageBreakPreview" zoomScale="110" zoomScaleNormal="100" zoomScaleSheetLayoutView="110" workbookViewId="0">
      <selection activeCell="E7" sqref="E7"/>
    </sheetView>
  </sheetViews>
  <sheetFormatPr defaultColWidth="9" defaultRowHeight="13.5" x14ac:dyDescent="0.15"/>
  <cols>
    <col min="1" max="1" width="5.875" customWidth="1"/>
    <col min="2" max="2" width="8.5" customWidth="1"/>
    <col min="3" max="3" width="16.875" customWidth="1"/>
    <col min="4" max="4" width="22.625" customWidth="1"/>
    <col min="5" max="5" width="18.375" customWidth="1"/>
    <col min="6" max="6" width="10.25" customWidth="1"/>
    <col min="7" max="8" width="10.25" style="2" customWidth="1"/>
    <col min="9" max="10" width="9" style="2"/>
    <col min="11" max="11" width="11.25" style="2" customWidth="1"/>
    <col min="12" max="13" width="9" style="2"/>
    <col min="14" max="14" width="12.125" style="2" customWidth="1"/>
    <col min="15" max="15" width="10.25" style="2" customWidth="1"/>
    <col min="16" max="16" width="18.75" style="2" customWidth="1"/>
  </cols>
  <sheetData>
    <row r="1" spans="1:16" ht="37.15" customHeight="1" x14ac:dyDescent="0.15">
      <c r="A1" s="31" t="s">
        <v>48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s="1" customFormat="1" ht="37.15" customHeight="1" x14ac:dyDescent="0.15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44</v>
      </c>
      <c r="M2" s="5" t="s">
        <v>45</v>
      </c>
      <c r="N2" s="5" t="s">
        <v>46</v>
      </c>
      <c r="O2" s="5" t="s">
        <v>47</v>
      </c>
      <c r="P2" s="6" t="s">
        <v>49</v>
      </c>
    </row>
    <row r="3" spans="1:16" ht="38.25" customHeight="1" x14ac:dyDescent="0.15">
      <c r="A3" s="11" t="s">
        <v>17</v>
      </c>
      <c r="B3" s="30" t="s">
        <v>21</v>
      </c>
      <c r="C3" s="30" t="s">
        <v>24</v>
      </c>
      <c r="D3" s="13" t="s">
        <v>14</v>
      </c>
      <c r="E3" s="13" t="s">
        <v>18</v>
      </c>
      <c r="F3" s="29">
        <v>207.5</v>
      </c>
      <c r="G3" s="10">
        <f t="shared" ref="G3:G5" si="0">F3/3</f>
        <v>69.166666666666671</v>
      </c>
      <c r="H3" s="9">
        <f t="shared" ref="H3:H5" si="1">G3*0.3</f>
        <v>20.75</v>
      </c>
      <c r="I3" s="9">
        <v>65</v>
      </c>
      <c r="J3" s="9">
        <f t="shared" ref="J3:J5" si="2">I3*0.4</f>
        <v>26</v>
      </c>
      <c r="K3" s="9">
        <f t="shared" ref="K3:K5" si="3">H3+J3</f>
        <v>46.75</v>
      </c>
      <c r="L3" s="9">
        <v>81.8</v>
      </c>
      <c r="M3" s="9">
        <f>L3*0.3</f>
        <v>24.54</v>
      </c>
      <c r="N3" s="7">
        <f>K3+M3</f>
        <v>71.289999999999992</v>
      </c>
      <c r="O3" s="7">
        <v>1</v>
      </c>
      <c r="P3" s="9" t="s">
        <v>26</v>
      </c>
    </row>
    <row r="4" spans="1:16" ht="38.25" customHeight="1" x14ac:dyDescent="0.15">
      <c r="A4" s="11" t="s">
        <v>16</v>
      </c>
      <c r="B4" s="30" t="s">
        <v>22</v>
      </c>
      <c r="C4" s="30" t="s">
        <v>25</v>
      </c>
      <c r="D4" s="13" t="s">
        <v>14</v>
      </c>
      <c r="E4" s="13" t="s">
        <v>18</v>
      </c>
      <c r="F4" s="29">
        <v>181</v>
      </c>
      <c r="G4" s="10">
        <f t="shared" si="0"/>
        <v>60.333333333333336</v>
      </c>
      <c r="H4" s="9">
        <f t="shared" si="1"/>
        <v>18.100000000000001</v>
      </c>
      <c r="I4" s="9">
        <v>68</v>
      </c>
      <c r="J4" s="9">
        <f t="shared" si="2"/>
        <v>27.200000000000003</v>
      </c>
      <c r="K4" s="9">
        <f t="shared" si="3"/>
        <v>45.300000000000004</v>
      </c>
      <c r="L4" s="9">
        <v>81.8</v>
      </c>
      <c r="M4" s="9">
        <f t="shared" ref="M4:M5" si="4">L4*0.3</f>
        <v>24.54</v>
      </c>
      <c r="N4" s="7">
        <f t="shared" ref="N4:N5" si="5">K4+M4</f>
        <v>69.84</v>
      </c>
      <c r="O4" s="7">
        <v>2</v>
      </c>
      <c r="P4" s="26"/>
    </row>
    <row r="5" spans="1:16" ht="38.25" customHeight="1" x14ac:dyDescent="0.15">
      <c r="A5" s="11" t="s">
        <v>12</v>
      </c>
      <c r="B5" s="30" t="s">
        <v>20</v>
      </c>
      <c r="C5" s="30" t="s">
        <v>23</v>
      </c>
      <c r="D5" s="13" t="s">
        <v>14</v>
      </c>
      <c r="E5" s="13" t="s">
        <v>18</v>
      </c>
      <c r="F5" s="29">
        <v>207.5</v>
      </c>
      <c r="G5" s="10">
        <f t="shared" si="0"/>
        <v>69.166666666666671</v>
      </c>
      <c r="H5" s="9">
        <f t="shared" si="1"/>
        <v>20.75</v>
      </c>
      <c r="I5" s="9">
        <v>61</v>
      </c>
      <c r="J5" s="9">
        <f t="shared" si="2"/>
        <v>24.400000000000002</v>
      </c>
      <c r="K5" s="9">
        <f t="shared" si="3"/>
        <v>45.150000000000006</v>
      </c>
      <c r="L5" s="9">
        <v>75</v>
      </c>
      <c r="M5" s="9">
        <f t="shared" si="4"/>
        <v>22.5</v>
      </c>
      <c r="N5" s="7">
        <f t="shared" si="5"/>
        <v>67.650000000000006</v>
      </c>
      <c r="O5" s="9">
        <v>3</v>
      </c>
      <c r="P5" s="13"/>
    </row>
  </sheetData>
  <sortState ref="A3:M12">
    <sortCondition descending="1" ref="K3:K12"/>
  </sortState>
  <mergeCells count="1">
    <mergeCell ref="A1:P1"/>
  </mergeCells>
  <phoneticPr fontId="10" type="noConversion"/>
  <pageMargins left="0.75" right="0.75" top="1" bottom="1" header="0.5" footer="0.5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view="pageBreakPreview" zoomScaleNormal="100" zoomScaleSheetLayoutView="100" workbookViewId="0">
      <selection activeCell="B5" sqref="B5"/>
    </sheetView>
  </sheetViews>
  <sheetFormatPr defaultColWidth="9" defaultRowHeight="13.5" x14ac:dyDescent="0.15"/>
  <cols>
    <col min="1" max="1" width="5.875" customWidth="1"/>
    <col min="2" max="2" width="8.5" customWidth="1"/>
    <col min="3" max="3" width="16.875" customWidth="1"/>
    <col min="4" max="4" width="22.25" customWidth="1"/>
    <col min="5" max="5" width="19" customWidth="1"/>
    <col min="6" max="6" width="10.25" customWidth="1"/>
    <col min="7" max="8" width="10.25" style="2" customWidth="1"/>
    <col min="9" max="9" width="9" style="23"/>
    <col min="10" max="10" width="9" style="2"/>
    <col min="11" max="11" width="10.375" style="2" customWidth="1"/>
    <col min="12" max="13" width="9" style="2"/>
    <col min="14" max="14" width="13.25" style="2" customWidth="1"/>
    <col min="15" max="15" width="11.25" style="2" customWidth="1"/>
    <col min="16" max="16" width="17.5" style="2" customWidth="1"/>
  </cols>
  <sheetData>
    <row r="1" spans="1:16" ht="48" customHeight="1" x14ac:dyDescent="0.15">
      <c r="A1" s="31" t="s">
        <v>51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s="1" customFormat="1" ht="42" customHeight="1" x14ac:dyDescent="0.15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5" t="s">
        <v>6</v>
      </c>
      <c r="H2" s="5" t="s">
        <v>7</v>
      </c>
      <c r="I2" s="21" t="s">
        <v>8</v>
      </c>
      <c r="J2" s="5" t="s">
        <v>9</v>
      </c>
      <c r="K2" s="5" t="s">
        <v>10</v>
      </c>
      <c r="L2" s="5" t="s">
        <v>44</v>
      </c>
      <c r="M2" s="5" t="s">
        <v>45</v>
      </c>
      <c r="N2" s="5" t="s">
        <v>46</v>
      </c>
      <c r="O2" s="5" t="s">
        <v>50</v>
      </c>
      <c r="P2" s="6" t="s">
        <v>49</v>
      </c>
    </row>
    <row r="3" spans="1:16" ht="42" customHeight="1" x14ac:dyDescent="0.15">
      <c r="A3" s="24" t="s">
        <v>17</v>
      </c>
      <c r="B3" s="29" t="s">
        <v>35</v>
      </c>
      <c r="C3" s="29" t="s">
        <v>38</v>
      </c>
      <c r="D3" s="13" t="s">
        <v>11</v>
      </c>
      <c r="E3" s="13" t="s">
        <v>15</v>
      </c>
      <c r="F3" s="29">
        <v>206.5</v>
      </c>
      <c r="G3" s="27">
        <f t="shared" ref="G3:G5" si="0">F3/3</f>
        <v>68.833333333333329</v>
      </c>
      <c r="H3" s="13">
        <f t="shared" ref="H3:H5" si="1">G3*0.3</f>
        <v>20.65</v>
      </c>
      <c r="I3" s="28">
        <v>63</v>
      </c>
      <c r="J3" s="13">
        <f t="shared" ref="J3:J5" si="2">I3*0.4</f>
        <v>25.200000000000003</v>
      </c>
      <c r="K3" s="13">
        <f t="shared" ref="K3:K5" si="3">H3+J3</f>
        <v>45.85</v>
      </c>
      <c r="L3" s="9">
        <v>85</v>
      </c>
      <c r="M3" s="9">
        <f>L3*0.3</f>
        <v>25.5</v>
      </c>
      <c r="N3" s="9">
        <f>K3+M3</f>
        <v>71.349999999999994</v>
      </c>
      <c r="O3" s="24" t="s">
        <v>41</v>
      </c>
      <c r="P3" s="13" t="s">
        <v>43</v>
      </c>
    </row>
    <row r="4" spans="1:16" ht="42" customHeight="1" x14ac:dyDescent="0.15">
      <c r="A4" s="24" t="s">
        <v>16</v>
      </c>
      <c r="B4" s="29" t="s">
        <v>36</v>
      </c>
      <c r="C4" s="29" t="s">
        <v>39</v>
      </c>
      <c r="D4" s="13" t="s">
        <v>11</v>
      </c>
      <c r="E4" s="13" t="s">
        <v>15</v>
      </c>
      <c r="F4" s="29">
        <v>191</v>
      </c>
      <c r="G4" s="27">
        <f t="shared" si="0"/>
        <v>63.666666666666664</v>
      </c>
      <c r="H4" s="13">
        <f t="shared" si="1"/>
        <v>19.099999999999998</v>
      </c>
      <c r="I4" s="28">
        <v>60</v>
      </c>
      <c r="J4" s="13">
        <f t="shared" si="2"/>
        <v>24</v>
      </c>
      <c r="K4" s="13">
        <f t="shared" si="3"/>
        <v>43.099999999999994</v>
      </c>
      <c r="L4" s="9">
        <v>84</v>
      </c>
      <c r="M4" s="9">
        <f t="shared" ref="M4:M5" si="4">L4*0.3</f>
        <v>25.2</v>
      </c>
      <c r="N4" s="9">
        <f t="shared" ref="N4:N5" si="5">K4+M4</f>
        <v>68.3</v>
      </c>
      <c r="O4" s="24" t="s">
        <v>42</v>
      </c>
      <c r="P4" s="13"/>
    </row>
    <row r="5" spans="1:16" ht="42" customHeight="1" x14ac:dyDescent="0.15">
      <c r="A5" s="24" t="s">
        <v>13</v>
      </c>
      <c r="B5" s="29" t="s">
        <v>37</v>
      </c>
      <c r="C5" s="29" t="s">
        <v>40</v>
      </c>
      <c r="D5" s="13" t="s">
        <v>11</v>
      </c>
      <c r="E5" s="13" t="s">
        <v>15</v>
      </c>
      <c r="F5" s="29">
        <v>184.5</v>
      </c>
      <c r="G5" s="27">
        <f t="shared" si="0"/>
        <v>61.5</v>
      </c>
      <c r="H5" s="13">
        <f t="shared" si="1"/>
        <v>18.45</v>
      </c>
      <c r="I5" s="28">
        <v>60</v>
      </c>
      <c r="J5" s="13">
        <f t="shared" si="2"/>
        <v>24</v>
      </c>
      <c r="K5" s="13">
        <f t="shared" si="3"/>
        <v>42.45</v>
      </c>
      <c r="L5" s="9">
        <v>83.4</v>
      </c>
      <c r="M5" s="9">
        <f t="shared" si="4"/>
        <v>25.02</v>
      </c>
      <c r="N5" s="9">
        <f t="shared" si="5"/>
        <v>67.47</v>
      </c>
      <c r="O5" s="13">
        <v>3</v>
      </c>
      <c r="P5" s="12"/>
    </row>
    <row r="6" spans="1:16" s="14" customFormat="1" ht="33" customHeight="1" x14ac:dyDescent="0.15">
      <c r="A6" s="15"/>
      <c r="B6" s="16"/>
      <c r="C6" s="17"/>
      <c r="D6" s="17"/>
      <c r="E6" s="17"/>
      <c r="F6" s="18"/>
      <c r="G6" s="19"/>
      <c r="H6" s="18"/>
      <c r="I6" s="22"/>
      <c r="J6" s="18"/>
      <c r="K6" s="18"/>
      <c r="L6" s="2"/>
      <c r="M6" s="2"/>
      <c r="N6" s="2"/>
      <c r="O6" s="18"/>
      <c r="P6" s="20"/>
    </row>
    <row r="7" spans="1:16" s="14" customFormat="1" ht="33" customHeight="1" x14ac:dyDescent="0.15">
      <c r="A7" s="15"/>
      <c r="B7" s="16"/>
      <c r="C7" s="17"/>
      <c r="D7" s="17"/>
      <c r="E7" s="17"/>
      <c r="F7" s="18"/>
      <c r="G7" s="19"/>
      <c r="H7" s="18"/>
      <c r="I7" s="22"/>
      <c r="J7" s="18"/>
      <c r="K7" s="18"/>
      <c r="L7" s="2"/>
      <c r="M7" s="2"/>
      <c r="N7" s="2"/>
      <c r="O7" s="18"/>
      <c r="P7" s="20"/>
    </row>
  </sheetData>
  <sortState ref="A3:M12">
    <sortCondition descending="1" ref="K3:K12"/>
  </sortState>
  <mergeCells count="1">
    <mergeCell ref="A1:P1"/>
  </mergeCells>
  <phoneticPr fontId="10" type="noConversion"/>
  <pageMargins left="0.75" right="0.75" top="1" bottom="1" header="0.5" footer="0.5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view="pageBreakPreview" zoomScale="110" zoomScaleNormal="100" zoomScaleSheetLayoutView="110" workbookViewId="0">
      <selection activeCell="D14" sqref="D14"/>
    </sheetView>
  </sheetViews>
  <sheetFormatPr defaultColWidth="9" defaultRowHeight="13.5" x14ac:dyDescent="0.15"/>
  <cols>
    <col min="1" max="1" width="6.25" customWidth="1"/>
    <col min="3" max="3" width="16.5" customWidth="1"/>
    <col min="4" max="4" width="22.125" customWidth="1"/>
    <col min="5" max="5" width="21.125" customWidth="1"/>
    <col min="6" max="6" width="10.25" customWidth="1"/>
    <col min="7" max="8" width="10.25" style="2" customWidth="1"/>
    <col min="9" max="13" width="9" style="2"/>
    <col min="14" max="15" width="11.25" style="2" customWidth="1"/>
    <col min="16" max="16" width="20" style="2" customWidth="1"/>
  </cols>
  <sheetData>
    <row r="1" spans="1:16" ht="37.5" customHeight="1" x14ac:dyDescent="0.15">
      <c r="A1" s="31" t="s">
        <v>51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s="1" customFormat="1" ht="42.75" customHeight="1" x14ac:dyDescent="0.15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44</v>
      </c>
      <c r="M2" s="5" t="s">
        <v>45</v>
      </c>
      <c r="N2" s="5" t="s">
        <v>46</v>
      </c>
      <c r="O2" s="5" t="s">
        <v>52</v>
      </c>
      <c r="P2" s="6" t="s">
        <v>49</v>
      </c>
    </row>
    <row r="3" spans="1:16" ht="42.75" customHeight="1" x14ac:dyDescent="0.15">
      <c r="A3" s="8" t="s">
        <v>34</v>
      </c>
      <c r="B3" s="30" t="s">
        <v>29</v>
      </c>
      <c r="C3" s="30" t="s">
        <v>32</v>
      </c>
      <c r="D3" s="9" t="s">
        <v>11</v>
      </c>
      <c r="E3" s="13" t="s">
        <v>19</v>
      </c>
      <c r="F3" s="29">
        <v>182</v>
      </c>
      <c r="G3" s="10">
        <f>F3/3</f>
        <v>60.666666666666664</v>
      </c>
      <c r="H3" s="9">
        <f>G3*0.3</f>
        <v>18.2</v>
      </c>
      <c r="I3" s="9">
        <v>78</v>
      </c>
      <c r="J3" s="9">
        <f>I3*0.4</f>
        <v>31.200000000000003</v>
      </c>
      <c r="K3" s="9">
        <f>H3+J3</f>
        <v>49.400000000000006</v>
      </c>
      <c r="L3" s="9">
        <v>77.2</v>
      </c>
      <c r="M3" s="9">
        <f>L3*0.3</f>
        <v>23.16</v>
      </c>
      <c r="N3" s="9">
        <f>K3+M3</f>
        <v>72.56</v>
      </c>
      <c r="O3" s="9">
        <v>1</v>
      </c>
      <c r="P3" s="25" t="s">
        <v>33</v>
      </c>
    </row>
    <row r="4" spans="1:16" ht="42.75" customHeight="1" x14ac:dyDescent="0.15">
      <c r="A4" s="8" t="s">
        <v>12</v>
      </c>
      <c r="B4" s="30" t="s">
        <v>28</v>
      </c>
      <c r="C4" s="30" t="s">
        <v>31</v>
      </c>
      <c r="D4" s="9" t="s">
        <v>11</v>
      </c>
      <c r="E4" s="13" t="s">
        <v>19</v>
      </c>
      <c r="F4" s="29">
        <v>184</v>
      </c>
      <c r="G4" s="10">
        <f>F4/3</f>
        <v>61.333333333333336</v>
      </c>
      <c r="H4" s="9">
        <f>G4*0.3</f>
        <v>18.399999999999999</v>
      </c>
      <c r="I4" s="9">
        <v>69</v>
      </c>
      <c r="J4" s="9">
        <f>I4*0.4</f>
        <v>27.6</v>
      </c>
      <c r="K4" s="9">
        <f>H4+J4</f>
        <v>46</v>
      </c>
      <c r="L4" s="9">
        <v>80.2</v>
      </c>
      <c r="M4" s="9">
        <f>L4*0.3</f>
        <v>24.06</v>
      </c>
      <c r="N4" s="9">
        <f>K4+M4</f>
        <v>70.06</v>
      </c>
      <c r="O4" s="9">
        <v>2</v>
      </c>
      <c r="P4" s="9"/>
    </row>
    <row r="5" spans="1:16" ht="42.75" customHeight="1" x14ac:dyDescent="0.15">
      <c r="A5" s="8" t="s">
        <v>16</v>
      </c>
      <c r="B5" s="30" t="s">
        <v>27</v>
      </c>
      <c r="C5" s="30" t="s">
        <v>30</v>
      </c>
      <c r="D5" s="9" t="s">
        <v>11</v>
      </c>
      <c r="E5" s="13" t="s">
        <v>19</v>
      </c>
      <c r="F5" s="29">
        <v>184.5</v>
      </c>
      <c r="G5" s="10">
        <f>F5/3</f>
        <v>61.5</v>
      </c>
      <c r="H5" s="9">
        <f>G5*0.3</f>
        <v>18.45</v>
      </c>
      <c r="I5" s="9">
        <v>69</v>
      </c>
      <c r="J5" s="9">
        <f>I5*0.4</f>
        <v>27.6</v>
      </c>
      <c r="K5" s="9">
        <f>H5+J5</f>
        <v>46.05</v>
      </c>
      <c r="L5" s="9">
        <v>76.400000000000006</v>
      </c>
      <c r="M5" s="9">
        <f>L5*0.3</f>
        <v>22.92</v>
      </c>
      <c r="N5" s="9">
        <f>K5+M5</f>
        <v>68.97</v>
      </c>
      <c r="O5" s="9">
        <v>3</v>
      </c>
      <c r="P5" s="13"/>
    </row>
  </sheetData>
  <sortState ref="A3:P5">
    <sortCondition descending="1" ref="N3:N5"/>
  </sortState>
  <mergeCells count="1">
    <mergeCell ref="A1:P1"/>
  </mergeCells>
  <phoneticPr fontId="10" type="noConversion"/>
  <pageMargins left="0.75" right="0.75" top="1" bottom="1" header="0.5" footer="0.5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01</vt:lpstr>
      <vt:lpstr>02</vt:lpstr>
      <vt:lpstr>03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2023-07-31T03:22:16Z</cp:lastPrinted>
  <dcterms:created xsi:type="dcterms:W3CDTF">2020-01-02T03:00:00Z</dcterms:created>
  <dcterms:modified xsi:type="dcterms:W3CDTF">2023-07-31T03:22:50Z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6BC95288F7A841D292541D8E6A791802</vt:lpwstr>
  </property>
</Properties>
</file>