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8800" windowHeight="12480" activeTab="2"/>
  </bookViews>
  <sheets>
    <sheet name="01" sheetId="1" r:id="rId1"/>
    <sheet name="02" sheetId="3" r:id="rId2"/>
    <sheet name="03" sheetId="7" r:id="rId3"/>
    <sheet name="Sheet1" sheetId="2" r:id="rId4"/>
  </sheets>
  <definedNames>
    <definedName name="_xlnm._FilterDatabase" localSheetId="0" hidden="1">'01'!$A$1:$M$5</definedName>
    <definedName name="_xlnm._FilterDatabase" localSheetId="1" hidden="1">'02'!$A$1:$M$7</definedName>
    <definedName name="_xlnm._FilterDatabase" localSheetId="2" hidden="1">'03'!$A$1:$M$4</definedName>
  </definedNames>
  <calcPr calcId="144525"/>
</workbook>
</file>

<file path=xl/calcChain.xml><?xml version="1.0" encoding="utf-8"?>
<calcChain xmlns="http://schemas.openxmlformats.org/spreadsheetml/2006/main">
  <c r="J10" i="3" l="1"/>
  <c r="J10" i="7" l="1"/>
  <c r="J4" i="1"/>
  <c r="J7" i="1"/>
  <c r="H3" i="1"/>
  <c r="H12" i="1"/>
  <c r="G3" i="1"/>
  <c r="G9" i="1"/>
  <c r="H9" i="1" s="1"/>
  <c r="G10" i="1"/>
  <c r="H10" i="1" s="1"/>
  <c r="G6" i="1"/>
  <c r="H6" i="1" s="1"/>
  <c r="G8" i="1"/>
  <c r="H8" i="1" s="1"/>
  <c r="G7" i="1"/>
  <c r="H7" i="1" s="1"/>
  <c r="K7" i="1" s="1"/>
  <c r="G11" i="1"/>
  <c r="H11" i="1" s="1"/>
  <c r="G4" i="1"/>
  <c r="H4" i="1" s="1"/>
  <c r="K4" i="1" s="1"/>
  <c r="G12" i="1"/>
  <c r="G9" i="7" l="1"/>
  <c r="H9" i="7" s="1"/>
  <c r="G4" i="7"/>
  <c r="G5" i="7"/>
  <c r="H5" i="7" s="1"/>
  <c r="G7" i="7"/>
  <c r="H7" i="7" s="1"/>
  <c r="K7" i="7" s="1"/>
  <c r="G3" i="7"/>
  <c r="H3" i="7" s="1"/>
  <c r="G8" i="7"/>
  <c r="H8" i="7" s="1"/>
  <c r="G12" i="7"/>
  <c r="G6" i="7"/>
  <c r="H6" i="7" s="1"/>
  <c r="K6" i="7" s="1"/>
  <c r="G10" i="7"/>
  <c r="H10" i="7" s="1"/>
  <c r="K10" i="7" s="1"/>
  <c r="J5" i="7"/>
  <c r="J11" i="7"/>
  <c r="J9" i="7"/>
  <c r="J3" i="7"/>
  <c r="J4" i="7"/>
  <c r="J6" i="7"/>
  <c r="J12" i="7"/>
  <c r="J7" i="7"/>
  <c r="J8" i="7"/>
  <c r="G11" i="7"/>
  <c r="H11" i="7" s="1"/>
  <c r="K11" i="7" s="1"/>
  <c r="H4" i="7"/>
  <c r="H12" i="7"/>
  <c r="K12" i="7" s="1"/>
  <c r="J3" i="1"/>
  <c r="J9" i="1"/>
  <c r="J8" i="1"/>
  <c r="J10" i="1"/>
  <c r="J6" i="1"/>
  <c r="J5" i="1"/>
  <c r="J4" i="3"/>
  <c r="J7" i="3"/>
  <c r="J8" i="3"/>
  <c r="J5" i="3"/>
  <c r="J9" i="3"/>
  <c r="J6" i="3"/>
  <c r="J12" i="3"/>
  <c r="J11" i="3"/>
  <c r="J3" i="3"/>
  <c r="G4" i="3"/>
  <c r="H4" i="3" s="1"/>
  <c r="G7" i="3"/>
  <c r="H7" i="3" s="1"/>
  <c r="G8" i="3"/>
  <c r="H8" i="3" s="1"/>
  <c r="G10" i="3"/>
  <c r="H10" i="3" s="1"/>
  <c r="K10" i="3" s="1"/>
  <c r="G5" i="3"/>
  <c r="H5" i="3" s="1"/>
  <c r="G9" i="3"/>
  <c r="H9" i="3" s="1"/>
  <c r="G6" i="3"/>
  <c r="H6" i="3" s="1"/>
  <c r="G12" i="3"/>
  <c r="H12" i="3" s="1"/>
  <c r="G11" i="3"/>
  <c r="H11" i="3" s="1"/>
  <c r="G3" i="3"/>
  <c r="H3" i="3" s="1"/>
  <c r="K9" i="1"/>
  <c r="G5" i="1"/>
  <c r="H5" i="1" s="1"/>
  <c r="K4" i="3" l="1"/>
  <c r="K9" i="3"/>
  <c r="K3" i="7"/>
  <c r="K9" i="7"/>
  <c r="K5" i="7"/>
  <c r="K8" i="7"/>
  <c r="K4" i="7"/>
  <c r="K3" i="1"/>
  <c r="K5" i="1"/>
  <c r="K6" i="1"/>
  <c r="K10" i="1"/>
  <c r="K8" i="1"/>
  <c r="K6" i="3"/>
  <c r="K5" i="3"/>
  <c r="K8" i="3"/>
  <c r="K7" i="3"/>
  <c r="K3" i="3"/>
  <c r="K11" i="3"/>
  <c r="K12" i="3"/>
</calcChain>
</file>

<file path=xl/sharedStrings.xml><?xml version="1.0" encoding="utf-8"?>
<sst xmlns="http://schemas.openxmlformats.org/spreadsheetml/2006/main" count="219" uniqueCount="105">
  <si>
    <t>贵阳市不动产登记中心专业测试成绩及进入面试环节人员名单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</si>
  <si>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</si>
  <si>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</si>
  <si>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</si>
  <si>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</si>
  <si>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</si>
  <si>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</si>
  <si>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</si>
  <si>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</si>
  <si>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</si>
  <si>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</si>
  <si>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</si>
  <si>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笔试、专业测试排名</t>
  </si>
  <si>
    <t>是否进入下一轮</t>
  </si>
  <si>
    <t>贵阳市不动产登记中心</t>
  </si>
  <si>
    <t>3</t>
  </si>
  <si>
    <t>4</t>
  </si>
  <si>
    <t>5</t>
  </si>
  <si>
    <t>6</t>
  </si>
  <si>
    <t>7</t>
  </si>
  <si>
    <t>8</t>
  </si>
  <si>
    <t>9</t>
  </si>
  <si>
    <t>10</t>
  </si>
  <si>
    <t>贵阳市不动产登记中心</t>
    <phoneticPr fontId="10" type="noConversion"/>
  </si>
  <si>
    <t>专业测试成绩未达到最低合格分数线</t>
  </si>
  <si>
    <t>贵阳市不动产登记中心测试成绩及进入面试环节人员名单</t>
    <phoneticPr fontId="10" type="noConversion"/>
  </si>
  <si>
    <t>02专业技术岗位</t>
    <phoneticPr fontId="10" type="noConversion"/>
  </si>
  <si>
    <t>2</t>
    <phoneticPr fontId="10" type="noConversion"/>
  </si>
  <si>
    <t>3</t>
    <phoneticPr fontId="10" type="noConversion"/>
  </si>
  <si>
    <t>1</t>
    <phoneticPr fontId="10" type="noConversion"/>
  </si>
  <si>
    <r>
      <t>0</t>
    </r>
    <r>
      <rPr>
        <sz val="11"/>
        <rFont val="宋体"/>
        <family val="3"/>
        <charset val="134"/>
      </rPr>
      <t>1专业技术岗位</t>
    </r>
    <phoneticPr fontId="10" type="noConversion"/>
  </si>
  <si>
    <t>缺考</t>
    <phoneticPr fontId="10" type="noConversion"/>
  </si>
  <si>
    <t>贵阳市不动产登记中心专业测试成绩及进入面试环节人员名单</t>
    <phoneticPr fontId="10" type="noConversion"/>
  </si>
  <si>
    <r>
      <t>0</t>
    </r>
    <r>
      <rPr>
        <sz val="11"/>
        <rFont val="宋体"/>
        <family val="3"/>
        <charset val="134"/>
      </rPr>
      <t>3专业技术岗位</t>
    </r>
    <phoneticPr fontId="10" type="noConversion"/>
  </si>
  <si>
    <t>王若珊</t>
  </si>
  <si>
    <t>张雨菲</t>
  </si>
  <si>
    <t>陈秋云</t>
  </si>
  <si>
    <t>陈梦琴</t>
  </si>
  <si>
    <t>陈珊</t>
  </si>
  <si>
    <t>黎传传</t>
  </si>
  <si>
    <t>龙雪梅</t>
  </si>
  <si>
    <t>张德祥</t>
  </si>
  <si>
    <t>何佳</t>
  </si>
  <si>
    <t>郭小朋</t>
  </si>
  <si>
    <t>1152019601604</t>
  </si>
  <si>
    <t>1152019602513</t>
  </si>
  <si>
    <t>1152019604108</t>
  </si>
  <si>
    <t>1152019601619</t>
  </si>
  <si>
    <t>1152019603129</t>
  </si>
  <si>
    <t>1152019602712</t>
  </si>
  <si>
    <t>1152019604224</t>
  </si>
  <si>
    <t>1152019604310</t>
  </si>
  <si>
    <t>1152019601107</t>
  </si>
  <si>
    <t>1152019605009</t>
  </si>
  <si>
    <t>是</t>
    <phoneticPr fontId="10" type="noConversion"/>
  </si>
  <si>
    <t>是</t>
    <phoneticPr fontId="10" type="noConversion"/>
  </si>
  <si>
    <t>是</t>
    <phoneticPr fontId="10" type="noConversion"/>
  </si>
  <si>
    <t>曾宁</t>
  </si>
  <si>
    <t>李丹</t>
  </si>
  <si>
    <t>喻林丽</t>
  </si>
  <si>
    <t>刘欢</t>
  </si>
  <si>
    <t>阚成燕</t>
  </si>
  <si>
    <t>陈兴兰</t>
  </si>
  <si>
    <t>杨昌科</t>
  </si>
  <si>
    <t>张文艳</t>
  </si>
  <si>
    <t>吴先秋</t>
  </si>
  <si>
    <t>武树银</t>
  </si>
  <si>
    <t>1152019603609</t>
  </si>
  <si>
    <t>1152019604716</t>
  </si>
  <si>
    <t>1152019603730</t>
  </si>
  <si>
    <t>1152019601319</t>
  </si>
  <si>
    <t>1152019601114</t>
  </si>
  <si>
    <t>1152019602320</t>
  </si>
  <si>
    <t>1152019602404</t>
  </si>
  <si>
    <t>1152019604805</t>
  </si>
  <si>
    <t>1152019602509</t>
  </si>
  <si>
    <t>1152019603812</t>
  </si>
  <si>
    <t>是</t>
    <phoneticPr fontId="10" type="noConversion"/>
  </si>
  <si>
    <t>是</t>
    <phoneticPr fontId="10" type="noConversion"/>
  </si>
  <si>
    <t>1</t>
    <phoneticPr fontId="10" type="noConversion"/>
  </si>
  <si>
    <t>郭婷</t>
  </si>
  <si>
    <t>唐雨浓</t>
  </si>
  <si>
    <t>陈登淮</t>
  </si>
  <si>
    <t>周润贵</t>
  </si>
  <si>
    <t>曾梓洲</t>
  </si>
  <si>
    <t>陈凌云</t>
  </si>
  <si>
    <t>刘琴</t>
  </si>
  <si>
    <t>刘亚玲</t>
  </si>
  <si>
    <t>钟旺</t>
  </si>
  <si>
    <t>刘杰</t>
    <phoneticPr fontId="19" type="noConversion"/>
  </si>
  <si>
    <t>1152019602721</t>
  </si>
  <si>
    <t>1152019600618</t>
  </si>
  <si>
    <t>1152019602206</t>
  </si>
  <si>
    <t>1152019605001</t>
  </si>
  <si>
    <t>1152019601904</t>
  </si>
  <si>
    <t>1152019601805</t>
  </si>
  <si>
    <t>1152019603907</t>
  </si>
  <si>
    <t>1152019604616</t>
  </si>
  <si>
    <t>1152019602714</t>
  </si>
  <si>
    <t>缺考</t>
    <phoneticPr fontId="10" type="noConversion"/>
  </si>
  <si>
    <t>1</t>
    <phoneticPr fontId="10" type="noConversion"/>
  </si>
  <si>
    <t>2</t>
    <phoneticPr fontId="10" type="noConversion"/>
  </si>
  <si>
    <t>是</t>
    <phoneticPr fontId="10" type="noConversion"/>
  </si>
  <si>
    <t>是</t>
    <phoneticPr fontId="10" type="noConversion"/>
  </si>
  <si>
    <t>是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</si>
</sst>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);[Red]\(0.0\)"/>
    <numFmt numFmtId="178" formatCode="000000"/>
  </numFmts>
  <fonts count="20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16"/>
      <color theme="1"/>
      <name val="方正小标宋简体"/>
      <family val="4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/>
    </xf>
    <xf numFmtId="0" fontId="0" fillId="0" borderId="0" xfId="0" applyBorder="1">
      <alignment vertical="center"/>
    </xf>
    <xf numFmtId="49" fontId="8" fillId="0" borderId="0" xfId="1" applyNumberFormat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7" fillId="0" borderId="0" xfId="1" applyNumberFormat="1" applyFont="1" applyBorder="1" applyAlignment="1">
      <alignment horizontal="center" vertical="center"/>
    </xf>
    <xf numFmtId="177" fontId="0" fillId="0" borderId="0" xfId="0" applyNumberFormat="1" applyFont="1">
      <alignment vertical="center"/>
    </xf>
    <xf numFmtId="49" fontId="14" fillId="0" borderId="2" xfId="1" applyNumberFormat="1" applyFont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/>
    </xf>
    <xf numFmtId="177" fontId="14" fillId="0" borderId="2" xfId="1" applyNumberFormat="1" applyFont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M7" sqref="M7"/>
    </sheetView>
  </sheetViews>
  <sheetFormatPr defaultColWidth="9" defaultRowHeight="13.5"/>
  <cols>
    <col min="1" max="1" width="5.875" customWidth="1"/>
    <col min="2" max="2" width="8.5" customWidth="1"/>
    <col min="3" max="3" width="16.875" customWidth="1"/>
    <col min="4" max="4" width="22.625" customWidth="1"/>
    <col min="5" max="5" width="18.375" customWidth="1"/>
    <col min="6" max="6" width="10.25" customWidth="1"/>
    <col min="7" max="8" width="10.25" style="2" customWidth="1"/>
    <col min="9" max="11" width="9" style="2"/>
    <col min="12" max="12" width="10.25" style="2" customWidth="1"/>
    <col min="13" max="13" width="18.75" style="2" customWidth="1"/>
  </cols>
  <sheetData>
    <row r="1" spans="1:13" ht="37.1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s="1" customFormat="1" ht="37.15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6" t="s">
        <v>13</v>
      </c>
    </row>
    <row r="3" spans="1:13" ht="38.25" customHeight="1">
      <c r="A3" s="12" t="s">
        <v>29</v>
      </c>
      <c r="B3" s="34" t="s">
        <v>35</v>
      </c>
      <c r="C3" s="34" t="s">
        <v>45</v>
      </c>
      <c r="D3" s="15" t="s">
        <v>23</v>
      </c>
      <c r="E3" s="15" t="s">
        <v>30</v>
      </c>
      <c r="F3" s="33">
        <v>207.5</v>
      </c>
      <c r="G3" s="11">
        <f t="shared" ref="G3:G12" si="0">F3/3</f>
        <v>69.166666666666671</v>
      </c>
      <c r="H3" s="10">
        <f t="shared" ref="H3:H12" si="1">G3*0.3</f>
        <v>20.75</v>
      </c>
      <c r="I3" s="10">
        <v>65</v>
      </c>
      <c r="J3" s="10">
        <f t="shared" ref="J3:J10" si="2">I3*0.4</f>
        <v>26</v>
      </c>
      <c r="K3" s="10">
        <f t="shared" ref="K3:K10" si="3">H3+J3</f>
        <v>46.75</v>
      </c>
      <c r="L3" s="8">
        <v>1</v>
      </c>
      <c r="M3" s="15" t="s">
        <v>54</v>
      </c>
    </row>
    <row r="4" spans="1:13" ht="38.25" customHeight="1">
      <c r="A4" s="12" t="s">
        <v>27</v>
      </c>
      <c r="B4" s="34" t="s">
        <v>42</v>
      </c>
      <c r="C4" s="34" t="s">
        <v>52</v>
      </c>
      <c r="D4" s="15" t="s">
        <v>23</v>
      </c>
      <c r="E4" s="15" t="s">
        <v>30</v>
      </c>
      <c r="F4" s="33">
        <v>181</v>
      </c>
      <c r="G4" s="11">
        <f t="shared" si="0"/>
        <v>60.333333333333336</v>
      </c>
      <c r="H4" s="10">
        <f t="shared" si="1"/>
        <v>18.100000000000001</v>
      </c>
      <c r="I4" s="10">
        <v>68</v>
      </c>
      <c r="J4" s="10">
        <f t="shared" si="2"/>
        <v>27.200000000000003</v>
      </c>
      <c r="K4" s="10">
        <f t="shared" si="3"/>
        <v>45.300000000000004</v>
      </c>
      <c r="L4" s="8">
        <v>2</v>
      </c>
      <c r="M4" s="28" t="s">
        <v>55</v>
      </c>
    </row>
    <row r="5" spans="1:13" ht="38.25" customHeight="1">
      <c r="A5" s="12" t="s">
        <v>15</v>
      </c>
      <c r="B5" s="34" t="s">
        <v>34</v>
      </c>
      <c r="C5" s="34" t="s">
        <v>44</v>
      </c>
      <c r="D5" s="15" t="s">
        <v>23</v>
      </c>
      <c r="E5" s="15" t="s">
        <v>30</v>
      </c>
      <c r="F5" s="33">
        <v>207.5</v>
      </c>
      <c r="G5" s="11">
        <f t="shared" si="0"/>
        <v>69.166666666666671</v>
      </c>
      <c r="H5" s="10">
        <f t="shared" si="1"/>
        <v>20.75</v>
      </c>
      <c r="I5" s="10">
        <v>61</v>
      </c>
      <c r="J5" s="10">
        <f t="shared" si="2"/>
        <v>24.400000000000002</v>
      </c>
      <c r="K5" s="10">
        <f t="shared" si="3"/>
        <v>45.150000000000006</v>
      </c>
      <c r="L5" s="10">
        <v>3</v>
      </c>
      <c r="M5" s="15" t="s">
        <v>56</v>
      </c>
    </row>
    <row r="6" spans="1:13" ht="38.25" customHeight="1">
      <c r="A6" s="12" t="s">
        <v>16</v>
      </c>
      <c r="B6" s="34" t="s">
        <v>38</v>
      </c>
      <c r="C6" s="34" t="s">
        <v>48</v>
      </c>
      <c r="D6" s="15" t="s">
        <v>23</v>
      </c>
      <c r="E6" s="15" t="s">
        <v>30</v>
      </c>
      <c r="F6" s="35">
        <v>189</v>
      </c>
      <c r="G6" s="11">
        <f t="shared" si="0"/>
        <v>63</v>
      </c>
      <c r="H6" s="10">
        <f t="shared" si="1"/>
        <v>18.899999999999999</v>
      </c>
      <c r="I6" s="10">
        <v>60</v>
      </c>
      <c r="J6" s="10">
        <f t="shared" si="2"/>
        <v>24</v>
      </c>
      <c r="K6" s="10">
        <f t="shared" si="3"/>
        <v>42.9</v>
      </c>
      <c r="L6" s="10">
        <v>4</v>
      </c>
      <c r="M6" s="14"/>
    </row>
    <row r="7" spans="1:13" ht="38.25" customHeight="1">
      <c r="A7" s="12" t="s">
        <v>17</v>
      </c>
      <c r="B7" s="34" t="s">
        <v>40</v>
      </c>
      <c r="C7" s="34" t="s">
        <v>50</v>
      </c>
      <c r="D7" s="15" t="s">
        <v>23</v>
      </c>
      <c r="E7" s="15" t="s">
        <v>30</v>
      </c>
      <c r="F7" s="33">
        <v>188.5</v>
      </c>
      <c r="G7" s="11">
        <f t="shared" si="0"/>
        <v>62.833333333333336</v>
      </c>
      <c r="H7" s="10">
        <f t="shared" si="1"/>
        <v>18.850000000000001</v>
      </c>
      <c r="I7" s="10">
        <v>48</v>
      </c>
      <c r="J7" s="10">
        <f t="shared" si="2"/>
        <v>19.200000000000003</v>
      </c>
      <c r="K7" s="10">
        <f t="shared" si="3"/>
        <v>38.050000000000004</v>
      </c>
      <c r="L7" s="8"/>
      <c r="M7" s="32" t="s">
        <v>24</v>
      </c>
    </row>
    <row r="8" spans="1:13" ht="38.25" customHeight="1">
      <c r="A8" s="12" t="s">
        <v>18</v>
      </c>
      <c r="B8" s="34" t="s">
        <v>39</v>
      </c>
      <c r="C8" s="34" t="s">
        <v>49</v>
      </c>
      <c r="D8" s="15" t="s">
        <v>23</v>
      </c>
      <c r="E8" s="15" t="s">
        <v>30</v>
      </c>
      <c r="F8" s="33">
        <v>188.5</v>
      </c>
      <c r="G8" s="11">
        <f t="shared" si="0"/>
        <v>62.833333333333336</v>
      </c>
      <c r="H8" s="10">
        <f t="shared" si="1"/>
        <v>18.850000000000001</v>
      </c>
      <c r="I8" s="10">
        <v>47</v>
      </c>
      <c r="J8" s="10">
        <f t="shared" si="2"/>
        <v>18.8</v>
      </c>
      <c r="K8" s="10">
        <f t="shared" si="3"/>
        <v>37.650000000000006</v>
      </c>
      <c r="L8" s="10"/>
      <c r="M8" s="32" t="s">
        <v>24</v>
      </c>
    </row>
    <row r="9" spans="1:13" ht="38.25" customHeight="1">
      <c r="A9" s="12" t="s">
        <v>19</v>
      </c>
      <c r="B9" s="34" t="s">
        <v>36</v>
      </c>
      <c r="C9" s="34" t="s">
        <v>46</v>
      </c>
      <c r="D9" s="15" t="s">
        <v>23</v>
      </c>
      <c r="E9" s="15" t="s">
        <v>30</v>
      </c>
      <c r="F9" s="33">
        <v>201.5</v>
      </c>
      <c r="G9" s="11">
        <f t="shared" si="0"/>
        <v>67.166666666666671</v>
      </c>
      <c r="H9" s="10">
        <f t="shared" si="1"/>
        <v>20.150000000000002</v>
      </c>
      <c r="I9" s="10">
        <v>42</v>
      </c>
      <c r="J9" s="10">
        <f t="shared" si="2"/>
        <v>16.8</v>
      </c>
      <c r="K9" s="10">
        <f t="shared" si="3"/>
        <v>36.950000000000003</v>
      </c>
      <c r="L9" s="8"/>
      <c r="M9" s="32" t="s">
        <v>24</v>
      </c>
    </row>
    <row r="10" spans="1:13" ht="38.25" customHeight="1">
      <c r="A10" s="12" t="s">
        <v>20</v>
      </c>
      <c r="B10" s="34" t="s">
        <v>37</v>
      </c>
      <c r="C10" s="34" t="s">
        <v>47</v>
      </c>
      <c r="D10" s="15" t="s">
        <v>23</v>
      </c>
      <c r="E10" s="15" t="s">
        <v>30</v>
      </c>
      <c r="F10" s="33">
        <v>190.5</v>
      </c>
      <c r="G10" s="11">
        <f t="shared" si="0"/>
        <v>63.5</v>
      </c>
      <c r="H10" s="10">
        <f t="shared" si="1"/>
        <v>19.05</v>
      </c>
      <c r="I10" s="10">
        <v>34</v>
      </c>
      <c r="J10" s="10">
        <f t="shared" si="2"/>
        <v>13.600000000000001</v>
      </c>
      <c r="K10" s="10">
        <f t="shared" si="3"/>
        <v>32.650000000000006</v>
      </c>
      <c r="L10" s="8"/>
      <c r="M10" s="32" t="s">
        <v>24</v>
      </c>
    </row>
    <row r="11" spans="1:13" ht="38.25" customHeight="1">
      <c r="A11" s="12" t="s">
        <v>21</v>
      </c>
      <c r="B11" s="34" t="s">
        <v>41</v>
      </c>
      <c r="C11" s="34" t="s">
        <v>51</v>
      </c>
      <c r="D11" s="15" t="s">
        <v>23</v>
      </c>
      <c r="E11" s="15" t="s">
        <v>30</v>
      </c>
      <c r="F11" s="33">
        <v>188</v>
      </c>
      <c r="G11" s="11">
        <f t="shared" si="0"/>
        <v>62.666666666666664</v>
      </c>
      <c r="H11" s="10">
        <f t="shared" si="1"/>
        <v>18.799999999999997</v>
      </c>
      <c r="I11" s="10"/>
      <c r="J11" s="10"/>
      <c r="K11" s="10"/>
      <c r="L11" s="8"/>
      <c r="M11" s="28" t="s">
        <v>31</v>
      </c>
    </row>
    <row r="12" spans="1:13" ht="38.25" customHeight="1">
      <c r="A12" s="12" t="s">
        <v>22</v>
      </c>
      <c r="B12" s="34" t="s">
        <v>43</v>
      </c>
      <c r="C12" s="34" t="s">
        <v>53</v>
      </c>
      <c r="D12" s="15" t="s">
        <v>23</v>
      </c>
      <c r="E12" s="15" t="s">
        <v>30</v>
      </c>
      <c r="F12" s="33">
        <v>178</v>
      </c>
      <c r="G12" s="11">
        <f t="shared" si="0"/>
        <v>59.333333333333336</v>
      </c>
      <c r="H12" s="10">
        <f t="shared" si="1"/>
        <v>17.8</v>
      </c>
      <c r="I12" s="10"/>
      <c r="J12" s="10"/>
      <c r="K12" s="10"/>
      <c r="L12" s="8"/>
      <c r="M12" s="28" t="s">
        <v>31</v>
      </c>
    </row>
  </sheetData>
  <sortState ref="A3:M12">
    <sortCondition descending="1" ref="K3:K12"/>
  </sortState>
  <mergeCells count="1">
    <mergeCell ref="A1:M1"/>
  </mergeCells>
  <phoneticPr fontId="10" type="noConversion"/>
  <pageMargins left="0.75" right="0.75" top="1" bottom="1" header="0.5" footer="0.5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M6" sqref="M6"/>
    </sheetView>
  </sheetViews>
  <sheetFormatPr defaultColWidth="9" defaultRowHeight="13.5"/>
  <cols>
    <col min="1" max="1" width="5.875" customWidth="1"/>
    <col min="2" max="2" width="8.5" customWidth="1"/>
    <col min="3" max="3" width="16.875" customWidth="1"/>
    <col min="4" max="4" width="22.25" customWidth="1"/>
    <col min="5" max="5" width="19" customWidth="1"/>
    <col min="6" max="6" width="10.25" customWidth="1"/>
    <col min="7" max="8" width="10.25" style="2" customWidth="1"/>
    <col min="9" max="9" width="9" style="25"/>
    <col min="10" max="10" width="9" style="2"/>
    <col min="11" max="11" width="10.375" style="2" customWidth="1"/>
    <col min="12" max="12" width="11.25" style="2" customWidth="1"/>
    <col min="13" max="13" width="17.5" style="2" customWidth="1"/>
  </cols>
  <sheetData>
    <row r="1" spans="1:13" ht="37.15" customHeight="1">
      <c r="A1" s="40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s="1" customFormat="1" ht="37.15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23" t="s">
        <v>9</v>
      </c>
      <c r="J2" s="5" t="s">
        <v>10</v>
      </c>
      <c r="K2" s="5" t="s">
        <v>11</v>
      </c>
      <c r="L2" s="5" t="s">
        <v>12</v>
      </c>
      <c r="M2" s="6" t="s">
        <v>13</v>
      </c>
    </row>
    <row r="3" spans="1:13" ht="38.1" customHeight="1">
      <c r="A3" s="26" t="s">
        <v>29</v>
      </c>
      <c r="B3" s="33" t="s">
        <v>81</v>
      </c>
      <c r="C3" s="33" t="s">
        <v>91</v>
      </c>
      <c r="D3" s="15" t="s">
        <v>14</v>
      </c>
      <c r="E3" s="15" t="s">
        <v>26</v>
      </c>
      <c r="F3" s="33">
        <v>206.5</v>
      </c>
      <c r="G3" s="30">
        <f t="shared" ref="G3:G12" si="0">F3/3</f>
        <v>68.833333333333329</v>
      </c>
      <c r="H3" s="15">
        <f t="shared" ref="H3:H12" si="1">G3*0.3</f>
        <v>20.65</v>
      </c>
      <c r="I3" s="31">
        <v>63</v>
      </c>
      <c r="J3" s="15">
        <f t="shared" ref="J3:J12" si="2">I3*0.4</f>
        <v>25.200000000000003</v>
      </c>
      <c r="K3" s="15">
        <f t="shared" ref="K3:K12" si="3">H3+J3</f>
        <v>45.85</v>
      </c>
      <c r="L3" s="26" t="s">
        <v>100</v>
      </c>
      <c r="M3" s="15" t="s">
        <v>102</v>
      </c>
    </row>
    <row r="4" spans="1:13" ht="38.1" customHeight="1">
      <c r="A4" s="26" t="s">
        <v>27</v>
      </c>
      <c r="B4" s="33" t="s">
        <v>84</v>
      </c>
      <c r="C4" s="33" t="s">
        <v>94</v>
      </c>
      <c r="D4" s="15" t="s">
        <v>14</v>
      </c>
      <c r="E4" s="15" t="s">
        <v>26</v>
      </c>
      <c r="F4" s="33">
        <v>191</v>
      </c>
      <c r="G4" s="30">
        <f t="shared" si="0"/>
        <v>63.666666666666664</v>
      </c>
      <c r="H4" s="15">
        <f t="shared" si="1"/>
        <v>19.099999999999998</v>
      </c>
      <c r="I4" s="31">
        <v>60</v>
      </c>
      <c r="J4" s="15">
        <f t="shared" si="2"/>
        <v>24</v>
      </c>
      <c r="K4" s="15">
        <f t="shared" si="3"/>
        <v>43.099999999999994</v>
      </c>
      <c r="L4" s="26" t="s">
        <v>101</v>
      </c>
      <c r="M4" s="15" t="s">
        <v>103</v>
      </c>
    </row>
    <row r="5" spans="1:13" ht="38.1" customHeight="1">
      <c r="A5" s="26" t="s">
        <v>28</v>
      </c>
      <c r="B5" s="33" t="s">
        <v>80</v>
      </c>
      <c r="C5" s="33" t="s">
        <v>90</v>
      </c>
      <c r="D5" s="15" t="s">
        <v>14</v>
      </c>
      <c r="E5" s="15" t="s">
        <v>26</v>
      </c>
      <c r="F5" s="33">
        <v>213</v>
      </c>
      <c r="G5" s="30">
        <f t="shared" si="0"/>
        <v>71</v>
      </c>
      <c r="H5" s="15">
        <f t="shared" si="1"/>
        <v>21.3</v>
      </c>
      <c r="I5" s="31">
        <v>54</v>
      </c>
      <c r="J5" s="15">
        <f t="shared" si="2"/>
        <v>21.6</v>
      </c>
      <c r="K5" s="15">
        <f t="shared" si="3"/>
        <v>42.900000000000006</v>
      </c>
      <c r="L5" s="15"/>
      <c r="M5" s="32" t="s">
        <v>24</v>
      </c>
    </row>
    <row r="6" spans="1:13" ht="38.1" customHeight="1">
      <c r="A6" s="26" t="s">
        <v>16</v>
      </c>
      <c r="B6" s="33" t="s">
        <v>86</v>
      </c>
      <c r="C6" s="33" t="s">
        <v>96</v>
      </c>
      <c r="D6" s="15" t="s">
        <v>14</v>
      </c>
      <c r="E6" s="15" t="s">
        <v>26</v>
      </c>
      <c r="F6" s="33">
        <v>184.5</v>
      </c>
      <c r="G6" s="30">
        <f t="shared" si="0"/>
        <v>61.5</v>
      </c>
      <c r="H6" s="15">
        <f t="shared" si="1"/>
        <v>18.45</v>
      </c>
      <c r="I6" s="31">
        <v>60</v>
      </c>
      <c r="J6" s="15">
        <f t="shared" si="2"/>
        <v>24</v>
      </c>
      <c r="K6" s="15">
        <f t="shared" si="3"/>
        <v>42.45</v>
      </c>
      <c r="L6" s="15">
        <v>3</v>
      </c>
      <c r="M6" s="13" t="s">
        <v>104</v>
      </c>
    </row>
    <row r="7" spans="1:13" ht="38.1" customHeight="1">
      <c r="A7" s="26" t="s">
        <v>17</v>
      </c>
      <c r="B7" s="33" t="s">
        <v>82</v>
      </c>
      <c r="C7" s="33" t="s">
        <v>92</v>
      </c>
      <c r="D7" s="15" t="s">
        <v>14</v>
      </c>
      <c r="E7" s="15" t="s">
        <v>26</v>
      </c>
      <c r="F7" s="33">
        <v>196</v>
      </c>
      <c r="G7" s="30">
        <f t="shared" si="0"/>
        <v>65.333333333333329</v>
      </c>
      <c r="H7" s="15">
        <f t="shared" si="1"/>
        <v>19.599999999999998</v>
      </c>
      <c r="I7" s="31">
        <v>56</v>
      </c>
      <c r="J7" s="15">
        <f t="shared" si="2"/>
        <v>22.400000000000002</v>
      </c>
      <c r="K7" s="15">
        <f t="shared" si="3"/>
        <v>42</v>
      </c>
      <c r="L7" s="26"/>
      <c r="M7" s="32" t="s">
        <v>24</v>
      </c>
    </row>
    <row r="8" spans="1:13" ht="38.1" customHeight="1">
      <c r="A8" s="26" t="s">
        <v>18</v>
      </c>
      <c r="B8" s="33" t="s">
        <v>83</v>
      </c>
      <c r="C8" s="33" t="s">
        <v>93</v>
      </c>
      <c r="D8" s="15" t="s">
        <v>14</v>
      </c>
      <c r="E8" s="15" t="s">
        <v>26</v>
      </c>
      <c r="F8" s="33">
        <v>196</v>
      </c>
      <c r="G8" s="30">
        <f t="shared" si="0"/>
        <v>65.333333333333329</v>
      </c>
      <c r="H8" s="15">
        <f t="shared" si="1"/>
        <v>19.599999999999998</v>
      </c>
      <c r="I8" s="31">
        <v>56</v>
      </c>
      <c r="J8" s="15">
        <f t="shared" si="2"/>
        <v>22.400000000000002</v>
      </c>
      <c r="K8" s="15">
        <f t="shared" si="3"/>
        <v>42</v>
      </c>
      <c r="L8" s="15"/>
      <c r="M8" s="32" t="s">
        <v>24</v>
      </c>
    </row>
    <row r="9" spans="1:13" ht="38.1" customHeight="1">
      <c r="A9" s="26" t="s">
        <v>19</v>
      </c>
      <c r="B9" s="33" t="s">
        <v>85</v>
      </c>
      <c r="C9" s="33" t="s">
        <v>95</v>
      </c>
      <c r="D9" s="15" t="s">
        <v>14</v>
      </c>
      <c r="E9" s="15" t="s">
        <v>26</v>
      </c>
      <c r="F9" s="33">
        <v>187</v>
      </c>
      <c r="G9" s="30">
        <f t="shared" si="0"/>
        <v>62.333333333333336</v>
      </c>
      <c r="H9" s="15">
        <f t="shared" si="1"/>
        <v>18.7</v>
      </c>
      <c r="I9" s="31">
        <v>51</v>
      </c>
      <c r="J9" s="15">
        <f t="shared" si="2"/>
        <v>20.400000000000002</v>
      </c>
      <c r="K9" s="15">
        <f t="shared" si="3"/>
        <v>39.1</v>
      </c>
      <c r="L9" s="15"/>
      <c r="M9" s="32" t="s">
        <v>24</v>
      </c>
    </row>
    <row r="10" spans="1:13" ht="38.1" customHeight="1">
      <c r="A10" s="26" t="s">
        <v>20</v>
      </c>
      <c r="B10" s="36" t="s">
        <v>89</v>
      </c>
      <c r="C10" s="37">
        <v>1152019603721</v>
      </c>
      <c r="D10" s="15" t="s">
        <v>14</v>
      </c>
      <c r="E10" s="15" t="s">
        <v>26</v>
      </c>
      <c r="F10" s="33">
        <v>174.5</v>
      </c>
      <c r="G10" s="30">
        <f t="shared" si="0"/>
        <v>58.166666666666664</v>
      </c>
      <c r="H10" s="15">
        <f t="shared" si="1"/>
        <v>17.45</v>
      </c>
      <c r="I10" s="31">
        <v>47</v>
      </c>
      <c r="J10" s="15">
        <f t="shared" si="2"/>
        <v>18.8</v>
      </c>
      <c r="K10" s="15">
        <f t="shared" si="3"/>
        <v>36.25</v>
      </c>
      <c r="L10" s="15"/>
      <c r="M10" s="32" t="s">
        <v>24</v>
      </c>
    </row>
    <row r="11" spans="1:13" ht="38.1" customHeight="1">
      <c r="A11" s="26" t="s">
        <v>21</v>
      </c>
      <c r="B11" s="33" t="s">
        <v>88</v>
      </c>
      <c r="C11" s="33" t="s">
        <v>98</v>
      </c>
      <c r="D11" s="15" t="s">
        <v>14</v>
      </c>
      <c r="E11" s="15" t="s">
        <v>26</v>
      </c>
      <c r="F11" s="33">
        <v>181</v>
      </c>
      <c r="G11" s="30">
        <f t="shared" si="0"/>
        <v>60.333333333333336</v>
      </c>
      <c r="H11" s="15">
        <f t="shared" si="1"/>
        <v>18.100000000000001</v>
      </c>
      <c r="I11" s="31">
        <v>40</v>
      </c>
      <c r="J11" s="15">
        <f t="shared" si="2"/>
        <v>16</v>
      </c>
      <c r="K11" s="15">
        <f t="shared" si="3"/>
        <v>34.1</v>
      </c>
      <c r="L11" s="15"/>
      <c r="M11" s="32" t="s">
        <v>24</v>
      </c>
    </row>
    <row r="12" spans="1:13" ht="33" customHeight="1">
      <c r="A12" s="26" t="s">
        <v>22</v>
      </c>
      <c r="B12" s="33" t="s">
        <v>87</v>
      </c>
      <c r="C12" s="38" t="s">
        <v>97</v>
      </c>
      <c r="D12" s="15" t="s">
        <v>14</v>
      </c>
      <c r="E12" s="15" t="s">
        <v>26</v>
      </c>
      <c r="F12" s="33">
        <v>182.5</v>
      </c>
      <c r="G12" s="30">
        <f t="shared" si="0"/>
        <v>60.833333333333336</v>
      </c>
      <c r="H12" s="15">
        <f t="shared" si="1"/>
        <v>18.25</v>
      </c>
      <c r="I12" s="31"/>
      <c r="J12" s="15">
        <f t="shared" si="2"/>
        <v>0</v>
      </c>
      <c r="K12" s="15">
        <f t="shared" si="3"/>
        <v>18.25</v>
      </c>
      <c r="L12" s="30"/>
      <c r="M12" s="13" t="s">
        <v>99</v>
      </c>
    </row>
    <row r="13" spans="1:13" s="16" customFormat="1" ht="33" customHeight="1">
      <c r="A13" s="17"/>
      <c r="B13" s="18"/>
      <c r="C13" s="19"/>
      <c r="D13" s="19"/>
      <c r="E13" s="19"/>
      <c r="F13" s="20"/>
      <c r="G13" s="21"/>
      <c r="H13" s="20"/>
      <c r="I13" s="24"/>
      <c r="J13" s="20"/>
      <c r="K13" s="20"/>
      <c r="L13" s="20"/>
      <c r="M13" s="22"/>
    </row>
    <row r="14" spans="1:13" s="16" customFormat="1" ht="33" customHeight="1">
      <c r="A14" s="17"/>
      <c r="B14" s="18"/>
      <c r="C14" s="19"/>
      <c r="D14" s="19"/>
      <c r="E14" s="19"/>
      <c r="F14" s="20"/>
      <c r="G14" s="21"/>
      <c r="H14" s="20"/>
      <c r="I14" s="24"/>
      <c r="J14" s="20"/>
      <c r="K14" s="20"/>
      <c r="L14" s="20"/>
      <c r="M14" s="22"/>
    </row>
  </sheetData>
  <sortState ref="A3:M12">
    <sortCondition descending="1" ref="K3:K12"/>
  </sortState>
  <mergeCells count="1">
    <mergeCell ref="A1:M1"/>
  </mergeCells>
  <phoneticPr fontId="10" type="noConversion"/>
  <pageMargins left="0.75" right="0.75" top="1" bottom="1" header="0.5" footer="0.5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B5" sqref="B5"/>
    </sheetView>
  </sheetViews>
  <sheetFormatPr defaultColWidth="9" defaultRowHeight="13.5"/>
  <cols>
    <col min="1" max="1" width="6.25" customWidth="1"/>
    <col min="3" max="3" width="16.5" customWidth="1"/>
    <col min="4" max="4" width="22.125" customWidth="1"/>
    <col min="5" max="5" width="21.125" customWidth="1"/>
    <col min="6" max="6" width="10.25" customWidth="1"/>
    <col min="7" max="8" width="10.25" style="2" customWidth="1"/>
    <col min="9" max="11" width="9" style="2"/>
    <col min="12" max="12" width="11.25" style="2" customWidth="1"/>
    <col min="13" max="13" width="20" style="2" customWidth="1"/>
  </cols>
  <sheetData>
    <row r="1" spans="1:13" ht="37.15" customHeight="1">
      <c r="A1" s="40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s="1" customFormat="1" ht="37.15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6" t="s">
        <v>13</v>
      </c>
    </row>
    <row r="3" spans="1:13" ht="39" customHeight="1">
      <c r="A3" s="9" t="s">
        <v>79</v>
      </c>
      <c r="B3" s="34" t="s">
        <v>62</v>
      </c>
      <c r="C3" s="34" t="s">
        <v>72</v>
      </c>
      <c r="D3" s="10" t="s">
        <v>14</v>
      </c>
      <c r="E3" s="15" t="s">
        <v>33</v>
      </c>
      <c r="F3" s="33">
        <v>182</v>
      </c>
      <c r="G3" s="11">
        <f>F3/3</f>
        <v>60.666666666666664</v>
      </c>
      <c r="H3" s="10">
        <f>G3*0.3</f>
        <v>18.2</v>
      </c>
      <c r="I3" s="10">
        <v>78</v>
      </c>
      <c r="J3" s="10">
        <f>I3*0.4</f>
        <v>31.200000000000003</v>
      </c>
      <c r="K3" s="10">
        <f>H3+J3</f>
        <v>49.400000000000006</v>
      </c>
      <c r="L3" s="10">
        <v>1</v>
      </c>
      <c r="M3" s="27" t="s">
        <v>77</v>
      </c>
    </row>
    <row r="4" spans="1:13" ht="39" customHeight="1">
      <c r="A4" s="9" t="s">
        <v>27</v>
      </c>
      <c r="B4" s="34" t="s">
        <v>59</v>
      </c>
      <c r="C4" s="34" t="s">
        <v>69</v>
      </c>
      <c r="D4" s="10" t="s">
        <v>14</v>
      </c>
      <c r="E4" s="15" t="s">
        <v>33</v>
      </c>
      <c r="F4" s="33">
        <v>184.5</v>
      </c>
      <c r="G4" s="11">
        <f>F4/3</f>
        <v>61.5</v>
      </c>
      <c r="H4" s="10">
        <f>G4*0.3</f>
        <v>18.45</v>
      </c>
      <c r="I4" s="10">
        <v>69</v>
      </c>
      <c r="J4" s="10">
        <f>I4*0.4</f>
        <v>27.6</v>
      </c>
      <c r="K4" s="10">
        <f>H4+J4</f>
        <v>46.05</v>
      </c>
      <c r="L4" s="10">
        <v>2</v>
      </c>
      <c r="M4" s="15" t="s">
        <v>78</v>
      </c>
    </row>
    <row r="5" spans="1:13" ht="39" customHeight="1">
      <c r="A5" s="9" t="s">
        <v>15</v>
      </c>
      <c r="B5" s="34" t="s">
        <v>60</v>
      </c>
      <c r="C5" s="34" t="s">
        <v>70</v>
      </c>
      <c r="D5" s="10" t="s">
        <v>14</v>
      </c>
      <c r="E5" s="15" t="s">
        <v>33</v>
      </c>
      <c r="F5" s="33">
        <v>184</v>
      </c>
      <c r="G5" s="11">
        <f>F5/3</f>
        <v>61.333333333333336</v>
      </c>
      <c r="H5" s="10">
        <f>G5*0.3</f>
        <v>18.399999999999999</v>
      </c>
      <c r="I5" s="10">
        <v>69</v>
      </c>
      <c r="J5" s="10">
        <f>I5*0.4</f>
        <v>27.6</v>
      </c>
      <c r="K5" s="10">
        <f>H5+J5</f>
        <v>46</v>
      </c>
      <c r="L5" s="10">
        <v>3</v>
      </c>
      <c r="M5" s="10" t="s">
        <v>78</v>
      </c>
    </row>
    <row r="6" spans="1:13" ht="39" customHeight="1">
      <c r="A6" s="9" t="s">
        <v>16</v>
      </c>
      <c r="B6" s="34" t="s">
        <v>65</v>
      </c>
      <c r="C6" s="34" t="s">
        <v>75</v>
      </c>
      <c r="D6" s="10" t="s">
        <v>14</v>
      </c>
      <c r="E6" s="15" t="s">
        <v>33</v>
      </c>
      <c r="F6" s="33">
        <v>173.5</v>
      </c>
      <c r="G6" s="11">
        <f>F6/3</f>
        <v>57.833333333333336</v>
      </c>
      <c r="H6" s="10">
        <f>G6*0.3</f>
        <v>17.350000000000001</v>
      </c>
      <c r="I6" s="10">
        <v>63</v>
      </c>
      <c r="J6" s="10">
        <f>I6*0.4</f>
        <v>25.200000000000003</v>
      </c>
      <c r="K6" s="10">
        <f>H6+J6</f>
        <v>42.550000000000004</v>
      </c>
      <c r="L6" s="10">
        <v>4</v>
      </c>
      <c r="M6" s="27"/>
    </row>
    <row r="7" spans="1:13" ht="39" customHeight="1">
      <c r="A7" s="9" t="s">
        <v>17</v>
      </c>
      <c r="B7" s="34" t="s">
        <v>61</v>
      </c>
      <c r="C7" s="34" t="s">
        <v>71</v>
      </c>
      <c r="D7" s="10" t="s">
        <v>14</v>
      </c>
      <c r="E7" s="15" t="s">
        <v>33</v>
      </c>
      <c r="F7" s="33">
        <v>182.5</v>
      </c>
      <c r="G7" s="11">
        <f>F7/3</f>
        <v>60.833333333333336</v>
      </c>
      <c r="H7" s="10">
        <f>G7*0.3</f>
        <v>18.25</v>
      </c>
      <c r="I7" s="10">
        <v>60</v>
      </c>
      <c r="J7" s="10">
        <f>I7*0.4</f>
        <v>24</v>
      </c>
      <c r="K7" s="10">
        <f>H7+J7</f>
        <v>42.25</v>
      </c>
      <c r="L7" s="10">
        <v>5</v>
      </c>
      <c r="M7" s="7"/>
    </row>
    <row r="8" spans="1:13" ht="39" customHeight="1">
      <c r="A8" s="9" t="s">
        <v>18</v>
      </c>
      <c r="B8" s="34" t="s">
        <v>63</v>
      </c>
      <c r="C8" s="34" t="s">
        <v>73</v>
      </c>
      <c r="D8" s="10" t="s">
        <v>14</v>
      </c>
      <c r="E8" s="15" t="s">
        <v>33</v>
      </c>
      <c r="F8" s="33">
        <v>177.5</v>
      </c>
      <c r="G8" s="11">
        <f>F8/3</f>
        <v>59.166666666666664</v>
      </c>
      <c r="H8" s="10">
        <f>G8*0.3</f>
        <v>17.75</v>
      </c>
      <c r="I8" s="10">
        <v>61</v>
      </c>
      <c r="J8" s="10">
        <f>I8*0.4</f>
        <v>24.400000000000002</v>
      </c>
      <c r="K8" s="10">
        <f>H8+J8</f>
        <v>42.150000000000006</v>
      </c>
      <c r="L8" s="10">
        <v>6</v>
      </c>
      <c r="M8" s="27"/>
    </row>
    <row r="9" spans="1:13" ht="39" customHeight="1">
      <c r="A9" s="9" t="s">
        <v>19</v>
      </c>
      <c r="B9" s="34" t="s">
        <v>58</v>
      </c>
      <c r="C9" s="34" t="s">
        <v>68</v>
      </c>
      <c r="D9" s="10" t="s">
        <v>14</v>
      </c>
      <c r="E9" s="15" t="s">
        <v>33</v>
      </c>
      <c r="F9" s="33">
        <v>187.5</v>
      </c>
      <c r="G9" s="11">
        <f>F9/3</f>
        <v>62.5</v>
      </c>
      <c r="H9" s="10">
        <f>G9*0.3</f>
        <v>18.75</v>
      </c>
      <c r="I9" s="10">
        <v>56</v>
      </c>
      <c r="J9" s="10">
        <f>I9*0.4</f>
        <v>22.400000000000002</v>
      </c>
      <c r="K9" s="10">
        <f>H9+J9</f>
        <v>41.150000000000006</v>
      </c>
      <c r="L9" s="29"/>
      <c r="M9" s="32" t="s">
        <v>24</v>
      </c>
    </row>
    <row r="10" spans="1:13" ht="39" customHeight="1">
      <c r="A10" s="9" t="s">
        <v>20</v>
      </c>
      <c r="B10" s="34" t="s">
        <v>66</v>
      </c>
      <c r="C10" s="34" t="s">
        <v>76</v>
      </c>
      <c r="D10" s="10" t="s">
        <v>14</v>
      </c>
      <c r="E10" s="15" t="s">
        <v>33</v>
      </c>
      <c r="F10" s="33">
        <v>166</v>
      </c>
      <c r="G10" s="11">
        <f>F10/3</f>
        <v>55.333333333333336</v>
      </c>
      <c r="H10" s="10">
        <f>G10*0.3</f>
        <v>16.600000000000001</v>
      </c>
      <c r="I10" s="10">
        <v>57</v>
      </c>
      <c r="J10" s="10">
        <f>I10*0.4</f>
        <v>22.8</v>
      </c>
      <c r="K10" s="10">
        <f>H10+J10</f>
        <v>39.400000000000006</v>
      </c>
      <c r="L10" s="12"/>
      <c r="M10" s="32" t="s">
        <v>24</v>
      </c>
    </row>
    <row r="11" spans="1:13" ht="39" customHeight="1">
      <c r="A11" s="9" t="s">
        <v>21</v>
      </c>
      <c r="B11" s="34" t="s">
        <v>57</v>
      </c>
      <c r="C11" s="34" t="s">
        <v>67</v>
      </c>
      <c r="D11" s="10" t="s">
        <v>14</v>
      </c>
      <c r="E11" s="15" t="s">
        <v>33</v>
      </c>
      <c r="F11" s="33">
        <v>189</v>
      </c>
      <c r="G11" s="11">
        <f>F11/3</f>
        <v>63</v>
      </c>
      <c r="H11" s="10">
        <f>G11*0.3</f>
        <v>18.899999999999999</v>
      </c>
      <c r="I11" s="10">
        <v>51</v>
      </c>
      <c r="J11" s="10">
        <f>I11*0.4</f>
        <v>20.400000000000002</v>
      </c>
      <c r="K11" s="10">
        <f>H11+J11</f>
        <v>39.299999999999997</v>
      </c>
      <c r="L11" s="10"/>
      <c r="M11" s="32" t="s">
        <v>24</v>
      </c>
    </row>
    <row r="12" spans="1:13" ht="39" customHeight="1">
      <c r="A12" s="9" t="s">
        <v>22</v>
      </c>
      <c r="B12" s="34" t="s">
        <v>64</v>
      </c>
      <c r="C12" s="34" t="s">
        <v>74</v>
      </c>
      <c r="D12" s="10" t="s">
        <v>14</v>
      </c>
      <c r="E12" s="15" t="s">
        <v>33</v>
      </c>
      <c r="F12" s="33">
        <v>177</v>
      </c>
      <c r="G12" s="11">
        <f>F12/3</f>
        <v>59</v>
      </c>
      <c r="H12" s="10">
        <f>G12*0.3</f>
        <v>17.7</v>
      </c>
      <c r="I12" s="10">
        <v>53</v>
      </c>
      <c r="J12" s="10">
        <f>I12*0.4</f>
        <v>21.200000000000003</v>
      </c>
      <c r="K12" s="10">
        <f>H12+J12</f>
        <v>38.900000000000006</v>
      </c>
      <c r="L12" s="10"/>
      <c r="M12" s="32" t="s">
        <v>24</v>
      </c>
    </row>
  </sheetData>
  <sortState ref="A3:M12">
    <sortCondition descending="1" ref="K3:K12"/>
  </sortState>
  <mergeCells count="1">
    <mergeCell ref="A1:M1"/>
  </mergeCells>
  <phoneticPr fontId="10" type="noConversion"/>
  <pageMargins left="0.75" right="0.75" top="1" bottom="1" header="0.5" footer="0.5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01</vt:lpstr>
      <vt:lpstr>02</vt:lpstr>
      <vt:lpstr>03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2023-07-25T01:57:41Z</cp:lastPrinted>
  <dcterms:created xsi:type="dcterms:W3CDTF">2020-01-02T03:00:00Z</dcterms:created>
  <dcterms:modified xsi:type="dcterms:W3CDTF">2023-07-25T01:58:10Z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6BC95288F7A841D292541D8E6A791802</vt:lpwstr>
  </property>
</Properties>
</file>