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0" windowWidth="28800" windowHeight="12390"/>
  </bookViews>
  <sheets>
    <sheet name="01" sheetId="1" r:id="rId1"/>
    <sheet name="02" sheetId="5" r:id="rId2"/>
    <sheet name="03" sheetId="3" r:id="rId3"/>
    <sheet name="04" sheetId="6" r:id="rId4"/>
  </sheets>
  <definedNames>
    <definedName name="_xlnm._FilterDatabase" localSheetId="0" hidden="1">'01'!$A$1:$M$7</definedName>
    <definedName name="_xlnm._FilterDatabase" localSheetId="2" hidden="1">'03'!$A$1:$M$5</definedName>
    <definedName name="_xlnm.Print_Titles" localSheetId="2">'03'!$1:$2</definedName>
  </definedNames>
  <calcPr calcId="144525"/>
</workbook>
</file>

<file path=xl/calcChain.xml><?xml version="1.0" encoding="utf-8"?>
<calcChain xmlns="http://schemas.openxmlformats.org/spreadsheetml/2006/main">
  <c r="J22" i="1" l="1"/>
  <c r="J10" i="1"/>
  <c r="J16" i="1"/>
  <c r="J11" i="1"/>
  <c r="J17" i="1"/>
  <c r="J18" i="1"/>
  <c r="J20" i="1"/>
  <c r="J21" i="1"/>
  <c r="J19" i="1"/>
  <c r="J14" i="1"/>
  <c r="J8" i="1"/>
  <c r="J9" i="1"/>
  <c r="J15" i="1"/>
  <c r="G3" i="1"/>
  <c r="G13" i="1"/>
  <c r="H13" i="1" s="1"/>
  <c r="G12" i="1"/>
  <c r="H12" i="1" s="1"/>
  <c r="G15" i="1"/>
  <c r="H15" i="1" s="1"/>
  <c r="K15" i="1" s="1"/>
  <c r="G9" i="1"/>
  <c r="H9" i="1" s="1"/>
  <c r="K9" i="1" s="1"/>
  <c r="G8" i="1"/>
  <c r="H8" i="1" s="1"/>
  <c r="K8" i="1" s="1"/>
  <c r="G14" i="1"/>
  <c r="H14" i="1" s="1"/>
  <c r="K14" i="1" s="1"/>
  <c r="G19" i="1"/>
  <c r="H19" i="1" s="1"/>
  <c r="K19" i="1" s="1"/>
  <c r="G21" i="1"/>
  <c r="H21" i="1" s="1"/>
  <c r="K21" i="1" s="1"/>
  <c r="G20" i="1"/>
  <c r="H20" i="1" s="1"/>
  <c r="K20" i="1" s="1"/>
  <c r="G18" i="1"/>
  <c r="H18" i="1" s="1"/>
  <c r="K18" i="1" s="1"/>
  <c r="G17" i="1"/>
  <c r="H17" i="1" s="1"/>
  <c r="K17" i="1" s="1"/>
  <c r="G11" i="1"/>
  <c r="H11" i="1" s="1"/>
  <c r="K11" i="1" s="1"/>
  <c r="G16" i="1"/>
  <c r="H16" i="1" s="1"/>
  <c r="K16" i="1" s="1"/>
  <c r="G10" i="1"/>
  <c r="H10" i="1" s="1"/>
  <c r="K10" i="1" s="1"/>
  <c r="G22" i="1"/>
  <c r="H22" i="1" s="1"/>
  <c r="K22" i="1" s="1"/>
  <c r="G5" i="6" l="1"/>
  <c r="H5" i="6" s="1"/>
  <c r="J4" i="6"/>
  <c r="G4" i="6"/>
  <c r="H4" i="6" s="1"/>
  <c r="J3" i="6"/>
  <c r="G3" i="6"/>
  <c r="H3" i="6" s="1"/>
  <c r="K3" i="6" s="1"/>
  <c r="J6" i="5"/>
  <c r="J9" i="5"/>
  <c r="J8" i="5"/>
  <c r="J7" i="5"/>
  <c r="G6" i="5"/>
  <c r="H6" i="5" s="1"/>
  <c r="G9" i="5"/>
  <c r="H9" i="5" s="1"/>
  <c r="G8" i="5"/>
  <c r="H8" i="5" s="1"/>
  <c r="G7" i="5"/>
  <c r="H7" i="5" s="1"/>
  <c r="J13" i="1"/>
  <c r="J12" i="1"/>
  <c r="J3" i="1"/>
  <c r="H3" i="1"/>
  <c r="J10" i="3"/>
  <c r="J10" i="5"/>
  <c r="G10" i="5"/>
  <c r="H10" i="5" s="1"/>
  <c r="J5" i="5"/>
  <c r="G5" i="5"/>
  <c r="H5" i="5" s="1"/>
  <c r="J11" i="5"/>
  <c r="G11" i="5"/>
  <c r="H11" i="5" s="1"/>
  <c r="J4" i="5"/>
  <c r="G4" i="5"/>
  <c r="H4" i="5" s="1"/>
  <c r="K4" i="5" s="1"/>
  <c r="J3" i="5"/>
  <c r="G3" i="5"/>
  <c r="H3" i="5" s="1"/>
  <c r="G10" i="3"/>
  <c r="H10" i="3" s="1"/>
  <c r="J5" i="3"/>
  <c r="G5" i="3"/>
  <c r="H5" i="3" s="1"/>
  <c r="K5" i="3" s="1"/>
  <c r="J4" i="3"/>
  <c r="G4" i="3"/>
  <c r="H4" i="3" s="1"/>
  <c r="J9" i="3"/>
  <c r="G9" i="3"/>
  <c r="H9" i="3" s="1"/>
  <c r="K9" i="3" s="1"/>
  <c r="J7" i="3"/>
  <c r="G7" i="3"/>
  <c r="H7" i="3" s="1"/>
  <c r="J8" i="3"/>
  <c r="G8" i="3"/>
  <c r="H8" i="3" s="1"/>
  <c r="J6" i="3"/>
  <c r="G6" i="3"/>
  <c r="H6" i="3" s="1"/>
  <c r="J3" i="3"/>
  <c r="G3" i="3"/>
  <c r="H3" i="3" s="1"/>
  <c r="K3" i="3" s="1"/>
  <c r="J5" i="1"/>
  <c r="G5" i="1"/>
  <c r="H5" i="1" s="1"/>
  <c r="J6" i="1"/>
  <c r="G6" i="1"/>
  <c r="H6" i="1" s="1"/>
  <c r="J7" i="1"/>
  <c r="G7" i="1"/>
  <c r="H7" i="1" s="1"/>
  <c r="J4" i="1"/>
  <c r="G4" i="1"/>
  <c r="H4" i="1" s="1"/>
  <c r="K6" i="5" l="1"/>
  <c r="K10" i="3"/>
  <c r="K3" i="1"/>
  <c r="K6" i="3"/>
  <c r="K8" i="3"/>
  <c r="K11" i="5"/>
  <c r="K9" i="5"/>
  <c r="K8" i="5"/>
  <c r="K7" i="5"/>
  <c r="K5" i="5"/>
  <c r="K12" i="1"/>
  <c r="K7" i="1"/>
  <c r="K5" i="1"/>
  <c r="K13" i="1"/>
  <c r="K6" i="1"/>
  <c r="K4" i="6"/>
  <c r="K7" i="3"/>
  <c r="K4" i="3"/>
  <c r="K3" i="5"/>
  <c r="K10" i="5"/>
  <c r="K4" i="1"/>
</calcChain>
</file>

<file path=xl/sharedStrings.xml><?xml version="1.0" encoding="utf-8"?>
<sst xmlns="http://schemas.openxmlformats.org/spreadsheetml/2006/main" count="255" uniqueCount="116">
  <si>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</si>
  <si>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</si>
  <si>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</si>
  <si>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</si>
  <si>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</si>
  <si>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</si>
  <si>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</si>
  <si>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</si>
  <si>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</si>
  <si>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</si>
  <si>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</si>
  <si>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</si>
  <si>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</si>
  <si>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陶冶</t>
  </si>
  <si>
    <t>贵阳市城乡规划设计研究院专业测试成绩及进入面试环节人员名单</t>
    <phoneticPr fontId="17" type="noConversion"/>
  </si>
  <si>
    <t>贵阳市城乡规划设计研究院</t>
  </si>
  <si>
    <t>刘玉娇</t>
  </si>
  <si>
    <t>毛天阳</t>
  </si>
  <si>
    <t>03专业技术岗位</t>
    <phoneticPr fontId="17" type="noConversion"/>
  </si>
  <si>
    <t>贵阳市城乡规划设计研究院</t>
    <phoneticPr fontId="17" type="noConversion"/>
  </si>
  <si>
    <t>1152017901329</t>
    <phoneticPr fontId="17" type="noConversion"/>
  </si>
  <si>
    <t>1152017902023</t>
    <phoneticPr fontId="17" type="noConversion"/>
  </si>
  <si>
    <t>1152017901722</t>
    <phoneticPr fontId="17" type="noConversion"/>
  </si>
  <si>
    <t>是</t>
    <phoneticPr fontId="17" type="noConversion"/>
  </si>
  <si>
    <t>是</t>
    <phoneticPr fontId="17" type="noConversion"/>
  </si>
  <si>
    <t>专业测试成绩未达最低合格分数线</t>
    <phoneticPr fontId="17" type="noConversion"/>
  </si>
  <si>
    <t>莫军强</t>
  </si>
  <si>
    <t>李念</t>
  </si>
  <si>
    <t>苏文龙</t>
  </si>
  <si>
    <t>向槠楠</t>
  </si>
  <si>
    <t>林琳</t>
  </si>
  <si>
    <t>罗昱黔</t>
  </si>
  <si>
    <t>冯德懿</t>
  </si>
  <si>
    <t>雷飞韦</t>
  </si>
  <si>
    <t>陈千</t>
  </si>
  <si>
    <t>何忠莉</t>
  </si>
  <si>
    <t>黄仪仪</t>
  </si>
  <si>
    <t>许雯雯</t>
  </si>
  <si>
    <t>武王菡巍</t>
  </si>
  <si>
    <t>卿光园</t>
  </si>
  <si>
    <t>王德微</t>
  </si>
  <si>
    <t>张纪强</t>
  </si>
  <si>
    <t>丁琼</t>
  </si>
  <si>
    <t>韩若文</t>
  </si>
  <si>
    <t>张琰</t>
  </si>
  <si>
    <t>赵阗</t>
  </si>
  <si>
    <t>1152019601217</t>
  </si>
  <si>
    <t>1152019602316</t>
  </si>
  <si>
    <t>1152019601127</t>
  </si>
  <si>
    <t>1152019604113</t>
  </si>
  <si>
    <t>1152019603726</t>
  </si>
  <si>
    <t>1152019604513</t>
  </si>
  <si>
    <t>1152019602330</t>
  </si>
  <si>
    <t>1152019603019</t>
  </si>
  <si>
    <t>1152019601214</t>
  </si>
  <si>
    <t>1152019601621</t>
  </si>
  <si>
    <t>1152019600327</t>
  </si>
  <si>
    <t>1152019603723</t>
  </si>
  <si>
    <t>1152019603230</t>
  </si>
  <si>
    <t>1152019600610</t>
  </si>
  <si>
    <t>1152019602915</t>
  </si>
  <si>
    <t>1152019602019</t>
  </si>
  <si>
    <t>1152019600916</t>
  </si>
  <si>
    <t>1152019601617</t>
  </si>
  <si>
    <t>1152019600229</t>
  </si>
  <si>
    <t>1152019603328</t>
  </si>
  <si>
    <t>01专业技术岗位</t>
    <phoneticPr fontId="17" type="noConversion"/>
  </si>
  <si>
    <t>01专业技术岗位</t>
    <phoneticPr fontId="17" type="noConversion"/>
  </si>
  <si>
    <t>2</t>
    <phoneticPr fontId="17" type="noConversion"/>
  </si>
  <si>
    <t>3</t>
    <phoneticPr fontId="17" type="noConversion"/>
  </si>
  <si>
    <t>4</t>
    <phoneticPr fontId="17" type="noConversion"/>
  </si>
  <si>
    <t>5</t>
    <phoneticPr fontId="17" type="noConversion"/>
  </si>
  <si>
    <t>是</t>
    <phoneticPr fontId="17" type="noConversion"/>
  </si>
  <si>
    <t>是</t>
    <phoneticPr fontId="17" type="noConversion"/>
  </si>
  <si>
    <t>张金华</t>
  </si>
  <si>
    <t>范德祥</t>
  </si>
  <si>
    <t>李啟华</t>
  </si>
  <si>
    <t>龚节坤</t>
  </si>
  <si>
    <t>吴光明</t>
  </si>
  <si>
    <t>张戈</t>
  </si>
  <si>
    <t>梁吕</t>
  </si>
  <si>
    <t>刘柱</t>
  </si>
  <si>
    <t>1152019600413</t>
  </si>
  <si>
    <t>1152019602912</t>
  </si>
  <si>
    <t>1152019601714</t>
  </si>
  <si>
    <t>1152019604606</t>
  </si>
  <si>
    <t>1152019601903</t>
  </si>
  <si>
    <t>1152019603805</t>
  </si>
  <si>
    <t>1152019600125</t>
  </si>
  <si>
    <t>1152019602204</t>
  </si>
  <si>
    <t>是</t>
    <phoneticPr fontId="17" type="noConversion"/>
  </si>
  <si>
    <t>是</t>
    <phoneticPr fontId="17" type="noConversion"/>
  </si>
  <si>
    <t>04专业技术岗位</t>
    <phoneticPr fontId="17" type="noConversion"/>
  </si>
  <si>
    <t>缺考</t>
    <phoneticPr fontId="17" type="noConversion"/>
  </si>
  <si>
    <t>韩璇</t>
  </si>
  <si>
    <t>马悦</t>
  </si>
  <si>
    <t>袁瑜</t>
  </si>
  <si>
    <t>肖锦乾</t>
  </si>
  <si>
    <t>冯馨文</t>
  </si>
  <si>
    <t>田仁芝</t>
  </si>
  <si>
    <t>张浪旭</t>
  </si>
  <si>
    <t>龙会</t>
  </si>
  <si>
    <t>熊伟</t>
  </si>
  <si>
    <t>1152019603512</t>
  </si>
  <si>
    <t>1152019604511</t>
  </si>
  <si>
    <t>1152019604105</t>
  </si>
  <si>
    <t>1152019603111</t>
  </si>
  <si>
    <t>1152019602229</t>
  </si>
  <si>
    <t>1152019602205</t>
  </si>
  <si>
    <t>1152019604815</t>
  </si>
  <si>
    <t>1152019604111</t>
  </si>
  <si>
    <t>1152019601018</t>
  </si>
  <si>
    <t>02专业技术岗位</t>
    <phoneticPr fontId="17" type="noConversion"/>
  </si>
  <si>
    <t>1</t>
    <phoneticPr fontId="17" type="noConversion"/>
  </si>
  <si>
    <t>是</t>
    <phoneticPr fontId="17" type="noConversion"/>
  </si>
  <si>
    <t>专业测试成绩未达最低合格分数线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</si>
</sst>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);[Red]\(0.0\)"/>
  </numFmts>
  <fonts count="2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" xfId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0" fontId="18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4" zoomScale="115" zoomScaleNormal="115" workbookViewId="0">
      <selection activeCell="K13" sqref="K13"/>
    </sheetView>
  </sheetViews>
  <sheetFormatPr defaultColWidth="9" defaultRowHeight="13.5"/>
  <cols>
    <col min="1" max="1" width="4.5" customWidth="1"/>
    <col min="2" max="2" width="9.375" customWidth="1"/>
    <col min="3" max="3" width="15.625" customWidth="1"/>
    <col min="4" max="4" width="26.875" customWidth="1"/>
    <col min="5" max="5" width="21.25" customWidth="1"/>
    <col min="6" max="6" width="10.25" customWidth="1"/>
    <col min="7" max="8" width="10.25" style="3" customWidth="1"/>
    <col min="9" max="9" width="9" style="37"/>
    <col min="10" max="11" width="9" style="3"/>
    <col min="12" max="12" width="11.25" style="3" customWidth="1"/>
    <col min="13" max="13" width="13.875" style="3" customWidth="1"/>
  </cols>
  <sheetData>
    <row r="1" spans="1:13" ht="37.15" customHeight="1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" customFormat="1" ht="37.1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4" t="s">
        <v>8</v>
      </c>
      <c r="J2" s="6" t="s">
        <v>9</v>
      </c>
      <c r="K2" s="6" t="s">
        <v>10</v>
      </c>
      <c r="L2" s="6" t="s">
        <v>11</v>
      </c>
      <c r="M2" s="11" t="s">
        <v>12</v>
      </c>
    </row>
    <row r="3" spans="1:13" ht="37.15" customHeight="1">
      <c r="A3" s="14">
        <v>1</v>
      </c>
      <c r="B3" s="34" t="s">
        <v>30</v>
      </c>
      <c r="C3" s="34" t="s">
        <v>50</v>
      </c>
      <c r="D3" s="14" t="s">
        <v>15</v>
      </c>
      <c r="E3" s="14" t="s">
        <v>66</v>
      </c>
      <c r="F3" s="34">
        <v>178.5</v>
      </c>
      <c r="G3" s="15">
        <f t="shared" ref="G3:G22" si="0">F3/3</f>
        <v>59.5</v>
      </c>
      <c r="H3" s="15">
        <f t="shared" ref="H3:H22" si="1">G3*0.3</f>
        <v>17.849999999999998</v>
      </c>
      <c r="I3" s="35">
        <v>85</v>
      </c>
      <c r="J3" s="15">
        <f t="shared" ref="J3:J22" si="2">I3*0.4</f>
        <v>34</v>
      </c>
      <c r="K3" s="15">
        <f t="shared" ref="K3:K22" si="3">H3+J3</f>
        <v>51.849999999999994</v>
      </c>
      <c r="L3" s="17">
        <v>1</v>
      </c>
      <c r="M3" s="29" t="s">
        <v>72</v>
      </c>
    </row>
    <row r="4" spans="1:13" ht="37.15" customHeight="1">
      <c r="A4" s="14">
        <v>2</v>
      </c>
      <c r="B4" s="34" t="s">
        <v>26</v>
      </c>
      <c r="C4" s="34" t="s">
        <v>46</v>
      </c>
      <c r="D4" s="14" t="s">
        <v>15</v>
      </c>
      <c r="E4" s="14" t="s">
        <v>66</v>
      </c>
      <c r="F4" s="34">
        <v>206.5</v>
      </c>
      <c r="G4" s="15">
        <f t="shared" si="0"/>
        <v>68.833333333333329</v>
      </c>
      <c r="H4" s="15">
        <f t="shared" si="1"/>
        <v>20.65</v>
      </c>
      <c r="I4" s="35">
        <v>71.5</v>
      </c>
      <c r="J4" s="15">
        <f t="shared" si="2"/>
        <v>28.6</v>
      </c>
      <c r="K4" s="15">
        <f t="shared" si="3"/>
        <v>49.25</v>
      </c>
      <c r="L4" s="28" t="s">
        <v>68</v>
      </c>
      <c r="M4" s="29" t="s">
        <v>73</v>
      </c>
    </row>
    <row r="5" spans="1:13" ht="37.15" customHeight="1">
      <c r="A5" s="14">
        <v>3</v>
      </c>
      <c r="B5" s="34" t="s">
        <v>29</v>
      </c>
      <c r="C5" s="34" t="s">
        <v>49</v>
      </c>
      <c r="D5" s="14" t="s">
        <v>15</v>
      </c>
      <c r="E5" s="14" t="s">
        <v>66</v>
      </c>
      <c r="F5" s="34">
        <v>190.5</v>
      </c>
      <c r="G5" s="15">
        <f t="shared" si="0"/>
        <v>63.5</v>
      </c>
      <c r="H5" s="15">
        <f t="shared" si="1"/>
        <v>19.05</v>
      </c>
      <c r="I5" s="35">
        <v>71</v>
      </c>
      <c r="J5" s="15">
        <f t="shared" si="2"/>
        <v>28.400000000000002</v>
      </c>
      <c r="K5" s="15">
        <f t="shared" si="3"/>
        <v>47.45</v>
      </c>
      <c r="L5" s="28" t="s">
        <v>69</v>
      </c>
      <c r="M5" s="29" t="s">
        <v>73</v>
      </c>
    </row>
    <row r="6" spans="1:13" ht="37.15" customHeight="1">
      <c r="A6" s="14">
        <v>4</v>
      </c>
      <c r="B6" s="34" t="s">
        <v>27</v>
      </c>
      <c r="C6" s="34" t="s">
        <v>47</v>
      </c>
      <c r="D6" s="14" t="s">
        <v>15</v>
      </c>
      <c r="E6" s="14" t="s">
        <v>66</v>
      </c>
      <c r="F6" s="34">
        <v>196.5</v>
      </c>
      <c r="G6" s="15">
        <f t="shared" si="0"/>
        <v>65.5</v>
      </c>
      <c r="H6" s="15">
        <f t="shared" si="1"/>
        <v>19.649999999999999</v>
      </c>
      <c r="I6" s="36">
        <v>69</v>
      </c>
      <c r="J6" s="15">
        <f t="shared" si="2"/>
        <v>27.6</v>
      </c>
      <c r="K6" s="15">
        <f t="shared" si="3"/>
        <v>47.25</v>
      </c>
      <c r="L6" s="28" t="s">
        <v>70</v>
      </c>
      <c r="M6" s="29" t="s">
        <v>73</v>
      </c>
    </row>
    <row r="7" spans="1:13" ht="37.15" customHeight="1">
      <c r="A7" s="14">
        <v>5</v>
      </c>
      <c r="B7" s="34" t="s">
        <v>28</v>
      </c>
      <c r="C7" s="34" t="s">
        <v>48</v>
      </c>
      <c r="D7" s="14" t="s">
        <v>15</v>
      </c>
      <c r="E7" s="14" t="s">
        <v>66</v>
      </c>
      <c r="F7" s="34">
        <v>194</v>
      </c>
      <c r="G7" s="15">
        <f t="shared" si="0"/>
        <v>64.666666666666671</v>
      </c>
      <c r="H7" s="15">
        <f t="shared" si="1"/>
        <v>19.400000000000002</v>
      </c>
      <c r="I7" s="35">
        <v>68</v>
      </c>
      <c r="J7" s="15">
        <f t="shared" si="2"/>
        <v>27.200000000000003</v>
      </c>
      <c r="K7" s="15">
        <f t="shared" si="3"/>
        <v>46.600000000000009</v>
      </c>
      <c r="L7" s="28" t="s">
        <v>71</v>
      </c>
      <c r="M7" s="29" t="s">
        <v>73</v>
      </c>
    </row>
    <row r="8" spans="1:13" ht="37.15" customHeight="1">
      <c r="A8" s="14">
        <v>6</v>
      </c>
      <c r="B8" s="34" t="s">
        <v>35</v>
      </c>
      <c r="C8" s="34" t="s">
        <v>55</v>
      </c>
      <c r="D8" s="14" t="s">
        <v>15</v>
      </c>
      <c r="E8" s="14" t="s">
        <v>67</v>
      </c>
      <c r="F8" s="34">
        <v>173</v>
      </c>
      <c r="G8" s="15">
        <f t="shared" si="0"/>
        <v>57.666666666666664</v>
      </c>
      <c r="H8" s="15">
        <f t="shared" si="1"/>
        <v>17.299999999999997</v>
      </c>
      <c r="I8" s="36">
        <v>73</v>
      </c>
      <c r="J8" s="15">
        <f t="shared" si="2"/>
        <v>29.200000000000003</v>
      </c>
      <c r="K8" s="15">
        <f t="shared" si="3"/>
        <v>46.5</v>
      </c>
      <c r="L8" s="17">
        <v>6</v>
      </c>
      <c r="M8" s="29" t="s">
        <v>73</v>
      </c>
    </row>
    <row r="9" spans="1:13" ht="37.15" customHeight="1">
      <c r="A9" s="14">
        <v>7</v>
      </c>
      <c r="B9" s="34" t="s">
        <v>34</v>
      </c>
      <c r="C9" s="34" t="s">
        <v>54</v>
      </c>
      <c r="D9" s="14" t="s">
        <v>15</v>
      </c>
      <c r="E9" s="14" t="s">
        <v>67</v>
      </c>
      <c r="F9" s="34">
        <v>174</v>
      </c>
      <c r="G9" s="15">
        <f t="shared" si="0"/>
        <v>58</v>
      </c>
      <c r="H9" s="15">
        <f t="shared" si="1"/>
        <v>17.399999999999999</v>
      </c>
      <c r="I9" s="36">
        <v>70</v>
      </c>
      <c r="J9" s="15">
        <f t="shared" si="2"/>
        <v>28</v>
      </c>
      <c r="K9" s="15">
        <f t="shared" si="3"/>
        <v>45.4</v>
      </c>
      <c r="L9" s="17">
        <v>7</v>
      </c>
      <c r="M9" s="29"/>
    </row>
    <row r="10" spans="1:13" ht="37.15" customHeight="1">
      <c r="A10" s="14">
        <v>8</v>
      </c>
      <c r="B10" s="34" t="s">
        <v>44</v>
      </c>
      <c r="C10" s="34" t="s">
        <v>64</v>
      </c>
      <c r="D10" s="14" t="s">
        <v>15</v>
      </c>
      <c r="E10" s="14" t="s">
        <v>67</v>
      </c>
      <c r="F10" s="34">
        <v>164</v>
      </c>
      <c r="G10" s="15">
        <f t="shared" si="0"/>
        <v>54.666666666666664</v>
      </c>
      <c r="H10" s="15">
        <f t="shared" si="1"/>
        <v>16.399999999999999</v>
      </c>
      <c r="I10" s="36">
        <v>72</v>
      </c>
      <c r="J10" s="15">
        <f t="shared" si="2"/>
        <v>28.8</v>
      </c>
      <c r="K10" s="15">
        <f t="shared" si="3"/>
        <v>45.2</v>
      </c>
      <c r="L10" s="17">
        <v>8</v>
      </c>
      <c r="M10" s="29"/>
    </row>
    <row r="11" spans="1:13" ht="37.15" customHeight="1">
      <c r="A11" s="14">
        <v>9</v>
      </c>
      <c r="B11" s="34" t="s">
        <v>42</v>
      </c>
      <c r="C11" s="34" t="s">
        <v>62</v>
      </c>
      <c r="D11" s="14" t="s">
        <v>15</v>
      </c>
      <c r="E11" s="14" t="s">
        <v>67</v>
      </c>
      <c r="F11" s="34">
        <v>167.5</v>
      </c>
      <c r="G11" s="15">
        <f t="shared" si="0"/>
        <v>55.833333333333336</v>
      </c>
      <c r="H11" s="15">
        <f t="shared" si="1"/>
        <v>16.75</v>
      </c>
      <c r="I11" s="36">
        <v>70</v>
      </c>
      <c r="J11" s="15">
        <f t="shared" si="2"/>
        <v>28</v>
      </c>
      <c r="K11" s="15">
        <f t="shared" si="3"/>
        <v>44.75</v>
      </c>
      <c r="L11" s="17">
        <v>9</v>
      </c>
      <c r="M11" s="29"/>
    </row>
    <row r="12" spans="1:13" ht="37.15" customHeight="1">
      <c r="A12" s="14">
        <v>10</v>
      </c>
      <c r="B12" s="34" t="s">
        <v>32</v>
      </c>
      <c r="C12" s="34" t="s">
        <v>52</v>
      </c>
      <c r="D12" s="14" t="s">
        <v>15</v>
      </c>
      <c r="E12" s="14" t="s">
        <v>66</v>
      </c>
      <c r="F12" s="34">
        <v>177</v>
      </c>
      <c r="G12" s="15">
        <f t="shared" si="0"/>
        <v>59</v>
      </c>
      <c r="H12" s="15">
        <f t="shared" si="1"/>
        <v>17.7</v>
      </c>
      <c r="I12" s="35">
        <v>65</v>
      </c>
      <c r="J12" s="15">
        <f t="shared" si="2"/>
        <v>26</v>
      </c>
      <c r="K12" s="15">
        <f t="shared" si="3"/>
        <v>43.7</v>
      </c>
      <c r="L12" s="17">
        <v>10</v>
      </c>
      <c r="M12" s="23"/>
    </row>
    <row r="13" spans="1:13" ht="37.15" customHeight="1">
      <c r="A13" s="14">
        <v>11</v>
      </c>
      <c r="B13" s="34" t="s">
        <v>31</v>
      </c>
      <c r="C13" s="34" t="s">
        <v>51</v>
      </c>
      <c r="D13" s="14" t="s">
        <v>15</v>
      </c>
      <c r="E13" s="14" t="s">
        <v>66</v>
      </c>
      <c r="F13" s="34">
        <v>177</v>
      </c>
      <c r="G13" s="15">
        <f t="shared" si="0"/>
        <v>59</v>
      </c>
      <c r="H13" s="15">
        <f t="shared" si="1"/>
        <v>17.7</v>
      </c>
      <c r="I13" s="35">
        <v>60</v>
      </c>
      <c r="J13" s="15">
        <f t="shared" si="2"/>
        <v>24</v>
      </c>
      <c r="K13" s="15">
        <f t="shared" si="3"/>
        <v>41.7</v>
      </c>
      <c r="L13" s="17">
        <v>11</v>
      </c>
      <c r="M13" s="23"/>
    </row>
    <row r="14" spans="1:13" ht="37.15" customHeight="1">
      <c r="A14" s="14">
        <v>12</v>
      </c>
      <c r="B14" s="34" t="s">
        <v>36</v>
      </c>
      <c r="C14" s="34" t="s">
        <v>56</v>
      </c>
      <c r="D14" s="14" t="s">
        <v>15</v>
      </c>
      <c r="E14" s="14" t="s">
        <v>67</v>
      </c>
      <c r="F14" s="34">
        <v>172.5</v>
      </c>
      <c r="G14" s="15">
        <f t="shared" si="0"/>
        <v>57.5</v>
      </c>
      <c r="H14" s="15">
        <f t="shared" si="1"/>
        <v>17.25</v>
      </c>
      <c r="I14" s="36">
        <v>56</v>
      </c>
      <c r="J14" s="15">
        <f t="shared" si="2"/>
        <v>22.400000000000002</v>
      </c>
      <c r="K14" s="15">
        <f t="shared" si="3"/>
        <v>39.650000000000006</v>
      </c>
      <c r="L14" s="17"/>
      <c r="M14" s="23" t="s">
        <v>25</v>
      </c>
    </row>
    <row r="15" spans="1:13" ht="37.15" customHeight="1">
      <c r="A15" s="14">
        <v>13</v>
      </c>
      <c r="B15" s="34" t="s">
        <v>33</v>
      </c>
      <c r="C15" s="34" t="s">
        <v>53</v>
      </c>
      <c r="D15" s="14" t="s">
        <v>15</v>
      </c>
      <c r="E15" s="14" t="s">
        <v>66</v>
      </c>
      <c r="F15" s="34">
        <v>176.5</v>
      </c>
      <c r="G15" s="15">
        <f t="shared" si="0"/>
        <v>58.833333333333336</v>
      </c>
      <c r="H15" s="15">
        <f t="shared" si="1"/>
        <v>17.649999999999999</v>
      </c>
      <c r="I15" s="36">
        <v>54</v>
      </c>
      <c r="J15" s="15">
        <f t="shared" si="2"/>
        <v>21.6</v>
      </c>
      <c r="K15" s="15">
        <f t="shared" si="3"/>
        <v>39.25</v>
      </c>
      <c r="L15" s="17"/>
      <c r="M15" s="23" t="s">
        <v>25</v>
      </c>
    </row>
    <row r="16" spans="1:13" ht="37.15" customHeight="1">
      <c r="A16" s="14">
        <v>14</v>
      </c>
      <c r="B16" s="34" t="s">
        <v>43</v>
      </c>
      <c r="C16" s="34" t="s">
        <v>63</v>
      </c>
      <c r="D16" s="14" t="s">
        <v>15</v>
      </c>
      <c r="E16" s="14" t="s">
        <v>67</v>
      </c>
      <c r="F16" s="34">
        <v>165</v>
      </c>
      <c r="G16" s="15">
        <f t="shared" si="0"/>
        <v>55</v>
      </c>
      <c r="H16" s="15">
        <f t="shared" si="1"/>
        <v>16.5</v>
      </c>
      <c r="I16" s="36">
        <v>55</v>
      </c>
      <c r="J16" s="15">
        <f t="shared" si="2"/>
        <v>22</v>
      </c>
      <c r="K16" s="15">
        <f t="shared" si="3"/>
        <v>38.5</v>
      </c>
      <c r="L16" s="17"/>
      <c r="M16" s="23" t="s">
        <v>25</v>
      </c>
    </row>
    <row r="17" spans="1:13" ht="37.15" customHeight="1">
      <c r="A17" s="14">
        <v>15</v>
      </c>
      <c r="B17" s="34" t="s">
        <v>41</v>
      </c>
      <c r="C17" s="34" t="s">
        <v>61</v>
      </c>
      <c r="D17" s="14" t="s">
        <v>15</v>
      </c>
      <c r="E17" s="14" t="s">
        <v>67</v>
      </c>
      <c r="F17" s="34">
        <v>168</v>
      </c>
      <c r="G17" s="15">
        <f t="shared" si="0"/>
        <v>56</v>
      </c>
      <c r="H17" s="15">
        <f t="shared" si="1"/>
        <v>16.8</v>
      </c>
      <c r="I17" s="36">
        <v>54</v>
      </c>
      <c r="J17" s="15">
        <f t="shared" si="2"/>
        <v>21.6</v>
      </c>
      <c r="K17" s="15">
        <f t="shared" si="3"/>
        <v>38.400000000000006</v>
      </c>
      <c r="L17" s="17"/>
      <c r="M17" s="23" t="s">
        <v>25</v>
      </c>
    </row>
    <row r="18" spans="1:13" ht="37.15" customHeight="1">
      <c r="A18" s="14">
        <v>16</v>
      </c>
      <c r="B18" s="34" t="s">
        <v>40</v>
      </c>
      <c r="C18" s="34" t="s">
        <v>60</v>
      </c>
      <c r="D18" s="14" t="s">
        <v>15</v>
      </c>
      <c r="E18" s="14" t="s">
        <v>67</v>
      </c>
      <c r="F18" s="34">
        <v>168.5</v>
      </c>
      <c r="G18" s="15">
        <f t="shared" si="0"/>
        <v>56.166666666666664</v>
      </c>
      <c r="H18" s="15">
        <f t="shared" si="1"/>
        <v>16.849999999999998</v>
      </c>
      <c r="I18" s="36">
        <v>53</v>
      </c>
      <c r="J18" s="15">
        <f t="shared" si="2"/>
        <v>21.200000000000003</v>
      </c>
      <c r="K18" s="15">
        <f t="shared" si="3"/>
        <v>38.049999999999997</v>
      </c>
      <c r="L18" s="17"/>
      <c r="M18" s="23" t="s">
        <v>25</v>
      </c>
    </row>
    <row r="19" spans="1:13" ht="37.15" customHeight="1">
      <c r="A19" s="14">
        <v>17</v>
      </c>
      <c r="B19" s="34" t="s">
        <v>37</v>
      </c>
      <c r="C19" s="34" t="s">
        <v>57</v>
      </c>
      <c r="D19" s="14" t="s">
        <v>15</v>
      </c>
      <c r="E19" s="14" t="s">
        <v>67</v>
      </c>
      <c r="F19" s="34">
        <v>172.5</v>
      </c>
      <c r="G19" s="15">
        <f t="shared" si="0"/>
        <v>57.5</v>
      </c>
      <c r="H19" s="15">
        <f t="shared" si="1"/>
        <v>17.25</v>
      </c>
      <c r="I19" s="36">
        <v>49</v>
      </c>
      <c r="J19" s="15">
        <f t="shared" si="2"/>
        <v>19.600000000000001</v>
      </c>
      <c r="K19" s="15">
        <f t="shared" si="3"/>
        <v>36.85</v>
      </c>
      <c r="L19" s="17"/>
      <c r="M19" s="23" t="s">
        <v>25</v>
      </c>
    </row>
    <row r="20" spans="1:13" ht="37.15" customHeight="1">
      <c r="A20" s="14">
        <v>18</v>
      </c>
      <c r="B20" s="34" t="s">
        <v>39</v>
      </c>
      <c r="C20" s="34" t="s">
        <v>59</v>
      </c>
      <c r="D20" s="14" t="s">
        <v>15</v>
      </c>
      <c r="E20" s="14" t="s">
        <v>67</v>
      </c>
      <c r="F20" s="34">
        <v>170.5</v>
      </c>
      <c r="G20" s="15">
        <f t="shared" si="0"/>
        <v>56.833333333333336</v>
      </c>
      <c r="H20" s="15">
        <f t="shared" si="1"/>
        <v>17.05</v>
      </c>
      <c r="I20" s="36">
        <v>44.5</v>
      </c>
      <c r="J20" s="15">
        <f t="shared" si="2"/>
        <v>17.8</v>
      </c>
      <c r="K20" s="15">
        <f t="shared" si="3"/>
        <v>34.85</v>
      </c>
      <c r="L20" s="17"/>
      <c r="M20" s="23" t="s">
        <v>25</v>
      </c>
    </row>
    <row r="21" spans="1:13" ht="37.15" customHeight="1">
      <c r="A21" s="14">
        <v>19</v>
      </c>
      <c r="B21" s="34" t="s">
        <v>38</v>
      </c>
      <c r="C21" s="34" t="s">
        <v>58</v>
      </c>
      <c r="D21" s="14" t="s">
        <v>15</v>
      </c>
      <c r="E21" s="14" t="s">
        <v>67</v>
      </c>
      <c r="F21" s="34">
        <v>171.5</v>
      </c>
      <c r="G21" s="15">
        <f t="shared" si="0"/>
        <v>57.166666666666664</v>
      </c>
      <c r="H21" s="15">
        <f t="shared" si="1"/>
        <v>17.149999999999999</v>
      </c>
      <c r="I21" s="36">
        <v>41</v>
      </c>
      <c r="J21" s="15">
        <f t="shared" si="2"/>
        <v>16.400000000000002</v>
      </c>
      <c r="K21" s="15">
        <f t="shared" si="3"/>
        <v>33.549999999999997</v>
      </c>
      <c r="L21" s="17"/>
      <c r="M21" s="23" t="s">
        <v>25</v>
      </c>
    </row>
    <row r="22" spans="1:13" ht="37.15" customHeight="1">
      <c r="A22" s="14">
        <v>20</v>
      </c>
      <c r="B22" s="34" t="s">
        <v>45</v>
      </c>
      <c r="C22" s="34" t="s">
        <v>65</v>
      </c>
      <c r="D22" s="14" t="s">
        <v>15</v>
      </c>
      <c r="E22" s="14" t="s">
        <v>67</v>
      </c>
      <c r="F22" s="34">
        <v>164</v>
      </c>
      <c r="G22" s="15">
        <f t="shared" si="0"/>
        <v>54.666666666666664</v>
      </c>
      <c r="H22" s="15">
        <f t="shared" si="1"/>
        <v>16.399999999999999</v>
      </c>
      <c r="I22" s="36">
        <v>37</v>
      </c>
      <c r="J22" s="15">
        <f t="shared" si="2"/>
        <v>14.8</v>
      </c>
      <c r="K22" s="15">
        <f t="shared" si="3"/>
        <v>31.2</v>
      </c>
      <c r="L22" s="17"/>
      <c r="M22" s="23" t="s">
        <v>25</v>
      </c>
    </row>
  </sheetData>
  <sortState ref="A3:M22">
    <sortCondition descending="1" ref="K3:K22"/>
  </sortState>
  <mergeCells count="1">
    <mergeCell ref="A1:M1"/>
  </mergeCells>
  <phoneticPr fontId="17" type="noConversion"/>
  <pageMargins left="0.75" right="0.75" top="1" bottom="1" header="0.5" footer="0.5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Normal="100" zoomScaleSheetLayoutView="100" workbookViewId="0">
      <selection activeCell="M11" sqref="M11"/>
    </sheetView>
  </sheetViews>
  <sheetFormatPr defaultRowHeight="13.5"/>
  <cols>
    <col min="1" max="1" width="4.625" customWidth="1"/>
    <col min="2" max="2" width="11.125" customWidth="1"/>
    <col min="3" max="3" width="15.625" customWidth="1"/>
    <col min="4" max="4" width="24.25" customWidth="1"/>
    <col min="5" max="5" width="19.375" customWidth="1"/>
    <col min="6" max="6" width="10.5" customWidth="1"/>
    <col min="7" max="7" width="11.5" customWidth="1"/>
    <col min="8" max="8" width="12" customWidth="1"/>
    <col min="9" max="9" width="9" style="27"/>
    <col min="10" max="10" width="13.5" customWidth="1"/>
    <col min="11" max="11" width="12.25" customWidth="1"/>
    <col min="12" max="12" width="11.625" customWidth="1"/>
    <col min="13" max="13" width="15.375" style="43" customWidth="1"/>
  </cols>
  <sheetData>
    <row r="1" spans="1:13" ht="47.25" customHeight="1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22" customFormat="1" ht="43.5" customHeight="1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0" t="s">
        <v>7</v>
      </c>
      <c r="I2" s="39" t="s">
        <v>8</v>
      </c>
      <c r="J2" s="20" t="s">
        <v>9</v>
      </c>
      <c r="K2" s="20" t="s">
        <v>10</v>
      </c>
      <c r="L2" s="20" t="s">
        <v>11</v>
      </c>
      <c r="M2" s="21" t="s">
        <v>12</v>
      </c>
    </row>
    <row r="3" spans="1:13" ht="46.5" customHeight="1">
      <c r="A3" s="14">
        <v>1</v>
      </c>
      <c r="B3" s="40" t="s">
        <v>94</v>
      </c>
      <c r="C3" s="40" t="s">
        <v>103</v>
      </c>
      <c r="D3" s="14" t="s">
        <v>15</v>
      </c>
      <c r="E3" s="14" t="s">
        <v>112</v>
      </c>
      <c r="F3" s="40">
        <v>194</v>
      </c>
      <c r="G3" s="15">
        <f t="shared" ref="G3:G11" si="0">F3/3</f>
        <v>64.666666666666671</v>
      </c>
      <c r="H3" s="15">
        <f t="shared" ref="H3:H11" si="1">G3*0.3</f>
        <v>19.400000000000002</v>
      </c>
      <c r="I3" s="36">
        <v>60.5</v>
      </c>
      <c r="J3" s="15">
        <f t="shared" ref="J3:J11" si="2">I3*0.4</f>
        <v>24.200000000000003</v>
      </c>
      <c r="K3" s="15">
        <f t="shared" ref="K3:K11" si="3">H3+J3</f>
        <v>43.600000000000009</v>
      </c>
      <c r="L3" s="28" t="s">
        <v>113</v>
      </c>
      <c r="M3" s="41" t="s">
        <v>114</v>
      </c>
    </row>
    <row r="4" spans="1:13" ht="46.5" customHeight="1">
      <c r="A4" s="14">
        <v>2</v>
      </c>
      <c r="B4" s="40" t="s">
        <v>96</v>
      </c>
      <c r="C4" s="40" t="s">
        <v>105</v>
      </c>
      <c r="D4" s="14" t="s">
        <v>15</v>
      </c>
      <c r="E4" s="14" t="s">
        <v>112</v>
      </c>
      <c r="F4" s="40">
        <v>182</v>
      </c>
      <c r="G4" s="15">
        <f t="shared" si="0"/>
        <v>60.666666666666664</v>
      </c>
      <c r="H4" s="15">
        <f t="shared" si="1"/>
        <v>18.2</v>
      </c>
      <c r="I4" s="36">
        <v>57</v>
      </c>
      <c r="J4" s="15">
        <f t="shared" si="2"/>
        <v>22.8</v>
      </c>
      <c r="K4" s="15">
        <f t="shared" si="3"/>
        <v>41</v>
      </c>
      <c r="L4" s="28"/>
      <c r="M4" s="41" t="s">
        <v>115</v>
      </c>
    </row>
    <row r="5" spans="1:13" ht="46.5" customHeight="1">
      <c r="A5" s="14">
        <v>3</v>
      </c>
      <c r="B5" s="40" t="s">
        <v>95</v>
      </c>
      <c r="C5" s="40" t="s">
        <v>104</v>
      </c>
      <c r="D5" s="14" t="s">
        <v>15</v>
      </c>
      <c r="E5" s="14" t="s">
        <v>112</v>
      </c>
      <c r="F5" s="40">
        <v>190</v>
      </c>
      <c r="G5" s="15">
        <f t="shared" si="0"/>
        <v>63.333333333333336</v>
      </c>
      <c r="H5" s="15">
        <f t="shared" si="1"/>
        <v>19</v>
      </c>
      <c r="I5" s="36">
        <v>50</v>
      </c>
      <c r="J5" s="15">
        <f t="shared" si="2"/>
        <v>20</v>
      </c>
      <c r="K5" s="15">
        <f t="shared" si="3"/>
        <v>39</v>
      </c>
      <c r="L5" s="28"/>
      <c r="M5" s="41" t="s">
        <v>115</v>
      </c>
    </row>
    <row r="6" spans="1:13" ht="46.5" customHeight="1">
      <c r="A6" s="14">
        <v>4</v>
      </c>
      <c r="B6" s="40" t="s">
        <v>97</v>
      </c>
      <c r="C6" s="40" t="s">
        <v>106</v>
      </c>
      <c r="D6" s="14" t="s">
        <v>15</v>
      </c>
      <c r="E6" s="14" t="s">
        <v>112</v>
      </c>
      <c r="F6" s="40">
        <v>174</v>
      </c>
      <c r="G6" s="15">
        <f t="shared" si="0"/>
        <v>58</v>
      </c>
      <c r="H6" s="15">
        <f t="shared" si="1"/>
        <v>17.399999999999999</v>
      </c>
      <c r="I6" s="36">
        <v>49.5</v>
      </c>
      <c r="J6" s="15">
        <f t="shared" si="2"/>
        <v>19.8</v>
      </c>
      <c r="K6" s="15">
        <f t="shared" si="3"/>
        <v>37.200000000000003</v>
      </c>
      <c r="L6" s="17"/>
      <c r="M6" s="42" t="s">
        <v>115</v>
      </c>
    </row>
    <row r="7" spans="1:13" ht="46.5" customHeight="1">
      <c r="A7" s="14">
        <v>5</v>
      </c>
      <c r="B7" s="40" t="s">
        <v>98</v>
      </c>
      <c r="C7" s="40" t="s">
        <v>107</v>
      </c>
      <c r="D7" s="14" t="s">
        <v>15</v>
      </c>
      <c r="E7" s="14" t="s">
        <v>112</v>
      </c>
      <c r="F7" s="40">
        <v>158.5</v>
      </c>
      <c r="G7" s="15">
        <f t="shared" si="0"/>
        <v>52.833333333333336</v>
      </c>
      <c r="H7" s="15">
        <f t="shared" si="1"/>
        <v>15.85</v>
      </c>
      <c r="I7" s="36">
        <v>42</v>
      </c>
      <c r="J7" s="15">
        <f t="shared" si="2"/>
        <v>16.8</v>
      </c>
      <c r="K7" s="15">
        <f t="shared" si="3"/>
        <v>32.65</v>
      </c>
      <c r="L7" s="17"/>
      <c r="M7" s="42" t="s">
        <v>115</v>
      </c>
    </row>
    <row r="8" spans="1:13" ht="46.5" customHeight="1">
      <c r="A8" s="14">
        <v>6</v>
      </c>
      <c r="B8" s="40" t="s">
        <v>100</v>
      </c>
      <c r="C8" s="40" t="s">
        <v>109</v>
      </c>
      <c r="D8" s="14" t="s">
        <v>15</v>
      </c>
      <c r="E8" s="14" t="s">
        <v>112</v>
      </c>
      <c r="F8" s="40">
        <v>133</v>
      </c>
      <c r="G8" s="15">
        <f t="shared" si="0"/>
        <v>44.333333333333336</v>
      </c>
      <c r="H8" s="15">
        <f t="shared" si="1"/>
        <v>13.3</v>
      </c>
      <c r="I8" s="36">
        <v>48</v>
      </c>
      <c r="J8" s="15">
        <f t="shared" si="2"/>
        <v>19.200000000000003</v>
      </c>
      <c r="K8" s="15">
        <f t="shared" si="3"/>
        <v>32.5</v>
      </c>
      <c r="L8" s="17"/>
      <c r="M8" s="23" t="s">
        <v>115</v>
      </c>
    </row>
    <row r="9" spans="1:13" ht="46.5" customHeight="1">
      <c r="A9" s="14">
        <v>7</v>
      </c>
      <c r="B9" s="40" t="s">
        <v>99</v>
      </c>
      <c r="C9" s="40" t="s">
        <v>108</v>
      </c>
      <c r="D9" s="14" t="s">
        <v>15</v>
      </c>
      <c r="E9" s="14" t="s">
        <v>112</v>
      </c>
      <c r="F9" s="40">
        <v>150.5</v>
      </c>
      <c r="G9" s="15">
        <f t="shared" si="0"/>
        <v>50.166666666666664</v>
      </c>
      <c r="H9" s="15">
        <f t="shared" si="1"/>
        <v>15.049999999999999</v>
      </c>
      <c r="I9" s="36">
        <v>43.5</v>
      </c>
      <c r="J9" s="15">
        <f t="shared" si="2"/>
        <v>17.400000000000002</v>
      </c>
      <c r="K9" s="15">
        <f t="shared" si="3"/>
        <v>32.450000000000003</v>
      </c>
      <c r="L9" s="17"/>
      <c r="M9" s="42" t="s">
        <v>115</v>
      </c>
    </row>
    <row r="10" spans="1:13" ht="46.5" customHeight="1">
      <c r="A10" s="14">
        <v>8</v>
      </c>
      <c r="B10" s="40" t="s">
        <v>102</v>
      </c>
      <c r="C10" s="40" t="s">
        <v>111</v>
      </c>
      <c r="D10" s="14" t="s">
        <v>15</v>
      </c>
      <c r="E10" s="14" t="s">
        <v>112</v>
      </c>
      <c r="F10" s="40">
        <v>114.5</v>
      </c>
      <c r="G10" s="15">
        <f t="shared" si="0"/>
        <v>38.166666666666664</v>
      </c>
      <c r="H10" s="15">
        <f t="shared" si="1"/>
        <v>11.45</v>
      </c>
      <c r="I10" s="36">
        <v>50.5</v>
      </c>
      <c r="J10" s="15">
        <f t="shared" si="2"/>
        <v>20.200000000000003</v>
      </c>
      <c r="K10" s="15">
        <f t="shared" si="3"/>
        <v>31.650000000000002</v>
      </c>
      <c r="L10" s="17"/>
      <c r="M10" s="23" t="s">
        <v>115</v>
      </c>
    </row>
    <row r="11" spans="1:13" ht="46.5" customHeight="1">
      <c r="A11" s="14">
        <v>9</v>
      </c>
      <c r="B11" s="40" t="s">
        <v>101</v>
      </c>
      <c r="C11" s="40" t="s">
        <v>110</v>
      </c>
      <c r="D11" s="14" t="s">
        <v>15</v>
      </c>
      <c r="E11" s="14" t="s">
        <v>112</v>
      </c>
      <c r="F11" s="40">
        <v>130</v>
      </c>
      <c r="G11" s="15">
        <f t="shared" si="0"/>
        <v>43.333333333333336</v>
      </c>
      <c r="H11" s="15">
        <f t="shared" si="1"/>
        <v>13</v>
      </c>
      <c r="I11" s="36">
        <v>41.5</v>
      </c>
      <c r="J11" s="15">
        <f t="shared" si="2"/>
        <v>16.600000000000001</v>
      </c>
      <c r="K11" s="15">
        <f t="shared" si="3"/>
        <v>29.6</v>
      </c>
      <c r="L11" s="16"/>
      <c r="M11" s="23" t="s">
        <v>115</v>
      </c>
    </row>
  </sheetData>
  <sortState ref="A3:M11">
    <sortCondition descending="1" ref="K3:K11"/>
  </sortState>
  <mergeCells count="1">
    <mergeCell ref="A1:M1"/>
  </mergeCells>
  <phoneticPr fontId="17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view="pageBreakPreview" zoomScaleNormal="100" workbookViewId="0">
      <selection activeCell="A3" sqref="A3:XFD10"/>
    </sheetView>
  </sheetViews>
  <sheetFormatPr defaultColWidth="9" defaultRowHeight="13.5"/>
  <cols>
    <col min="1" max="1" width="4.75" customWidth="1"/>
    <col min="2" max="2" width="7.625" customWidth="1"/>
    <col min="3" max="3" width="14.875" style="2" customWidth="1"/>
    <col min="4" max="4" width="23.25" customWidth="1"/>
    <col min="5" max="5" width="17.375" customWidth="1"/>
    <col min="6" max="6" width="9.375" customWidth="1"/>
    <col min="7" max="7" width="9.5" style="3" customWidth="1"/>
    <col min="8" max="8" width="9.75" style="3" customWidth="1"/>
    <col min="9" max="9" width="9" style="37"/>
    <col min="10" max="11" width="9" style="3"/>
    <col min="12" max="12" width="8.25" style="31" customWidth="1"/>
    <col min="13" max="13" width="18" style="31" customWidth="1"/>
  </cols>
  <sheetData>
    <row r="1" spans="1:13" ht="37.15" customHeight="1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" customFormat="1" ht="38.2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4" t="s">
        <v>8</v>
      </c>
      <c r="J2" s="6" t="s">
        <v>9</v>
      </c>
      <c r="K2" s="6" t="s">
        <v>10</v>
      </c>
      <c r="L2" s="6" t="s">
        <v>11</v>
      </c>
      <c r="M2" s="11" t="s">
        <v>12</v>
      </c>
    </row>
    <row r="3" spans="1:13" ht="46.5" customHeight="1">
      <c r="A3" s="7">
        <v>1</v>
      </c>
      <c r="B3" s="34" t="s">
        <v>74</v>
      </c>
      <c r="C3" s="34" t="s">
        <v>82</v>
      </c>
      <c r="D3" s="8" t="s">
        <v>19</v>
      </c>
      <c r="E3" s="14" t="s">
        <v>18</v>
      </c>
      <c r="F3" s="34">
        <v>198</v>
      </c>
      <c r="G3" s="10">
        <f t="shared" ref="G3:G10" si="0">F3/3</f>
        <v>66</v>
      </c>
      <c r="H3" s="9">
        <f t="shared" ref="H3:H10" si="1">G3*0.3</f>
        <v>19.8</v>
      </c>
      <c r="I3" s="25">
        <v>81</v>
      </c>
      <c r="J3" s="9">
        <f t="shared" ref="J3:J10" si="2">I3*0.4</f>
        <v>32.4</v>
      </c>
      <c r="K3" s="9">
        <f t="shared" ref="K3:K10" si="3">H3+J3</f>
        <v>52.2</v>
      </c>
      <c r="L3" s="9">
        <v>1</v>
      </c>
      <c r="M3" s="32" t="s">
        <v>90</v>
      </c>
    </row>
    <row r="4" spans="1:13" ht="46.5" customHeight="1">
      <c r="A4" s="7">
        <v>2</v>
      </c>
      <c r="B4" s="34" t="s">
        <v>77</v>
      </c>
      <c r="C4" s="34" t="s">
        <v>85</v>
      </c>
      <c r="D4" s="8" t="s">
        <v>19</v>
      </c>
      <c r="E4" s="14" t="s">
        <v>18</v>
      </c>
      <c r="F4" s="34">
        <v>172</v>
      </c>
      <c r="G4" s="10">
        <f t="shared" si="0"/>
        <v>57.333333333333336</v>
      </c>
      <c r="H4" s="9">
        <f t="shared" si="1"/>
        <v>17.2</v>
      </c>
      <c r="I4" s="26">
        <v>84</v>
      </c>
      <c r="J4" s="12">
        <f t="shared" si="2"/>
        <v>33.6</v>
      </c>
      <c r="K4" s="9">
        <f t="shared" si="3"/>
        <v>50.8</v>
      </c>
      <c r="L4" s="30">
        <v>2</v>
      </c>
      <c r="M4" s="8" t="s">
        <v>91</v>
      </c>
    </row>
    <row r="5" spans="1:13" ht="46.5" customHeight="1">
      <c r="A5" s="7">
        <v>3</v>
      </c>
      <c r="B5" s="34" t="s">
        <v>75</v>
      </c>
      <c r="C5" s="34" t="s">
        <v>83</v>
      </c>
      <c r="D5" s="8" t="s">
        <v>19</v>
      </c>
      <c r="E5" s="14" t="s">
        <v>18</v>
      </c>
      <c r="F5" s="34">
        <v>183</v>
      </c>
      <c r="G5" s="10">
        <f t="shared" si="0"/>
        <v>61</v>
      </c>
      <c r="H5" s="9">
        <f t="shared" si="1"/>
        <v>18.3</v>
      </c>
      <c r="I5" s="26">
        <v>72</v>
      </c>
      <c r="J5" s="9">
        <f t="shared" si="2"/>
        <v>28.8</v>
      </c>
      <c r="K5" s="9">
        <f t="shared" si="3"/>
        <v>47.1</v>
      </c>
      <c r="L5" s="9">
        <v>3</v>
      </c>
      <c r="M5" s="8" t="s">
        <v>91</v>
      </c>
    </row>
    <row r="6" spans="1:13" ht="46.5" customHeight="1">
      <c r="A6" s="7">
        <v>4</v>
      </c>
      <c r="B6" s="34" t="s">
        <v>78</v>
      </c>
      <c r="C6" s="34" t="s">
        <v>86</v>
      </c>
      <c r="D6" s="8" t="s">
        <v>19</v>
      </c>
      <c r="E6" s="14" t="s">
        <v>18</v>
      </c>
      <c r="F6" s="34">
        <v>171</v>
      </c>
      <c r="G6" s="10">
        <f t="shared" si="0"/>
        <v>57</v>
      </c>
      <c r="H6" s="9">
        <f t="shared" si="1"/>
        <v>17.099999999999998</v>
      </c>
      <c r="I6" s="25">
        <v>72</v>
      </c>
      <c r="J6" s="9">
        <f t="shared" si="2"/>
        <v>28.8</v>
      </c>
      <c r="K6" s="9">
        <f t="shared" si="3"/>
        <v>45.9</v>
      </c>
      <c r="L6" s="9">
        <v>4</v>
      </c>
      <c r="M6" s="32"/>
    </row>
    <row r="7" spans="1:13" ht="46.5" customHeight="1">
      <c r="A7" s="7">
        <v>5</v>
      </c>
      <c r="B7" s="34" t="s">
        <v>76</v>
      </c>
      <c r="C7" s="34" t="s">
        <v>84</v>
      </c>
      <c r="D7" s="8" t="s">
        <v>19</v>
      </c>
      <c r="E7" s="14" t="s">
        <v>18</v>
      </c>
      <c r="F7" s="34">
        <v>177.5</v>
      </c>
      <c r="G7" s="10">
        <f t="shared" si="0"/>
        <v>59.166666666666664</v>
      </c>
      <c r="H7" s="9">
        <f t="shared" si="1"/>
        <v>17.75</v>
      </c>
      <c r="I7" s="26">
        <v>50</v>
      </c>
      <c r="J7" s="12">
        <f t="shared" si="2"/>
        <v>20</v>
      </c>
      <c r="K7" s="9">
        <f t="shared" si="3"/>
        <v>37.75</v>
      </c>
      <c r="L7" s="9"/>
      <c r="M7" s="23" t="s">
        <v>25</v>
      </c>
    </row>
    <row r="8" spans="1:13" ht="46.5" customHeight="1">
      <c r="A8" s="7">
        <v>6</v>
      </c>
      <c r="B8" s="34" t="s">
        <v>80</v>
      </c>
      <c r="C8" s="34" t="s">
        <v>88</v>
      </c>
      <c r="D8" s="8" t="s">
        <v>19</v>
      </c>
      <c r="E8" s="14" t="s">
        <v>18</v>
      </c>
      <c r="F8" s="34">
        <v>150.5</v>
      </c>
      <c r="G8" s="10">
        <f t="shared" si="0"/>
        <v>50.166666666666664</v>
      </c>
      <c r="H8" s="9">
        <f t="shared" si="1"/>
        <v>15.049999999999999</v>
      </c>
      <c r="I8" s="25">
        <v>50</v>
      </c>
      <c r="J8" s="9">
        <f t="shared" si="2"/>
        <v>20</v>
      </c>
      <c r="K8" s="9">
        <f t="shared" si="3"/>
        <v>35.049999999999997</v>
      </c>
      <c r="L8" s="9"/>
      <c r="M8" s="23" t="s">
        <v>25</v>
      </c>
    </row>
    <row r="9" spans="1:13" ht="46.5" customHeight="1">
      <c r="A9" s="7">
        <v>7</v>
      </c>
      <c r="B9" s="34" t="s">
        <v>81</v>
      </c>
      <c r="C9" s="34" t="s">
        <v>89</v>
      </c>
      <c r="D9" s="8" t="s">
        <v>19</v>
      </c>
      <c r="E9" s="14" t="s">
        <v>18</v>
      </c>
      <c r="F9" s="34">
        <v>148.5</v>
      </c>
      <c r="G9" s="10">
        <f t="shared" si="0"/>
        <v>49.5</v>
      </c>
      <c r="H9" s="9">
        <f t="shared" si="1"/>
        <v>14.85</v>
      </c>
      <c r="I9" s="26">
        <v>49</v>
      </c>
      <c r="J9" s="12">
        <f t="shared" si="2"/>
        <v>19.600000000000001</v>
      </c>
      <c r="K9" s="9">
        <f t="shared" si="3"/>
        <v>34.450000000000003</v>
      </c>
      <c r="L9" s="30"/>
      <c r="M9" s="23" t="s">
        <v>25</v>
      </c>
    </row>
    <row r="10" spans="1:13" ht="46.5" customHeight="1">
      <c r="A10" s="7">
        <v>8</v>
      </c>
      <c r="B10" s="34" t="s">
        <v>79</v>
      </c>
      <c r="C10" s="34" t="s">
        <v>87</v>
      </c>
      <c r="D10" s="8" t="s">
        <v>19</v>
      </c>
      <c r="E10" s="14" t="s">
        <v>18</v>
      </c>
      <c r="F10" s="34">
        <v>168.5</v>
      </c>
      <c r="G10" s="10">
        <f t="shared" si="0"/>
        <v>56.166666666666664</v>
      </c>
      <c r="H10" s="9">
        <f t="shared" si="1"/>
        <v>16.849999999999998</v>
      </c>
      <c r="I10" s="26">
        <v>40</v>
      </c>
      <c r="J10" s="9">
        <f t="shared" si="2"/>
        <v>16</v>
      </c>
      <c r="K10" s="9">
        <f t="shared" si="3"/>
        <v>32.849999999999994</v>
      </c>
      <c r="L10" s="13"/>
      <c r="M10" s="23" t="s">
        <v>25</v>
      </c>
    </row>
  </sheetData>
  <sortState ref="A3:M10">
    <sortCondition descending="1" ref="K3:K10"/>
  </sortState>
  <mergeCells count="1">
    <mergeCell ref="A1:M1"/>
  </mergeCells>
  <phoneticPr fontId="17" type="noConversion"/>
  <pageMargins left="0.70833333333333304" right="0.70833333333333304" top="0.74791666666666701" bottom="0.74791666666666701" header="0.31458333333333299" footer="0.31458333333333299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H17" sqref="H17"/>
    </sheetView>
  </sheetViews>
  <sheetFormatPr defaultRowHeight="13.5"/>
  <cols>
    <col min="1" max="1" width="5.75" customWidth="1"/>
    <col min="2" max="2" width="8.375" customWidth="1"/>
    <col min="3" max="3" width="15.375" customWidth="1"/>
    <col min="4" max="4" width="24.875" customWidth="1"/>
    <col min="5" max="5" width="14.875" customWidth="1"/>
    <col min="7" max="7" width="11" customWidth="1"/>
    <col min="9" max="9" width="9" style="27"/>
    <col min="11" max="11" width="10" customWidth="1"/>
    <col min="12" max="12" width="10.25" customWidth="1"/>
    <col min="13" max="13" width="14.625" customWidth="1"/>
  </cols>
  <sheetData>
    <row r="1" spans="1:13" ht="52.5" customHeight="1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42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24" t="s">
        <v>8</v>
      </c>
      <c r="J2" s="6" t="s">
        <v>9</v>
      </c>
      <c r="K2" s="6" t="s">
        <v>10</v>
      </c>
      <c r="L2" s="6" t="s">
        <v>11</v>
      </c>
      <c r="M2" s="11" t="s">
        <v>12</v>
      </c>
    </row>
    <row r="3" spans="1:13" ht="47.25" customHeight="1">
      <c r="A3" s="33">
        <v>1</v>
      </c>
      <c r="B3" s="38" t="s">
        <v>16</v>
      </c>
      <c r="C3" s="9" t="s">
        <v>20</v>
      </c>
      <c r="D3" s="9" t="s">
        <v>19</v>
      </c>
      <c r="E3" s="9" t="s">
        <v>92</v>
      </c>
      <c r="F3" s="34">
        <v>209.5</v>
      </c>
      <c r="G3" s="10">
        <f>F3/3</f>
        <v>69.833333333333329</v>
      </c>
      <c r="H3" s="9">
        <f>G3*0.3</f>
        <v>20.95</v>
      </c>
      <c r="I3" s="25">
        <v>72</v>
      </c>
      <c r="J3" s="9">
        <f>I3*0.4</f>
        <v>28.8</v>
      </c>
      <c r="K3" s="9">
        <f>H3+J3</f>
        <v>49.75</v>
      </c>
      <c r="L3" s="9">
        <v>1</v>
      </c>
      <c r="M3" s="9" t="s">
        <v>23</v>
      </c>
    </row>
    <row r="4" spans="1:13" ht="47.25" customHeight="1">
      <c r="A4" s="33">
        <v>2</v>
      </c>
      <c r="B4" s="38" t="s">
        <v>17</v>
      </c>
      <c r="C4" s="9" t="s">
        <v>21</v>
      </c>
      <c r="D4" s="9" t="s">
        <v>19</v>
      </c>
      <c r="E4" s="9" t="s">
        <v>92</v>
      </c>
      <c r="F4" s="34">
        <v>191</v>
      </c>
      <c r="G4" s="10">
        <f>F4/3</f>
        <v>63.666666666666664</v>
      </c>
      <c r="H4" s="9">
        <f>G4*0.3</f>
        <v>19.099999999999998</v>
      </c>
      <c r="I4" s="25">
        <v>73</v>
      </c>
      <c r="J4" s="9">
        <f>I4*0.4</f>
        <v>29.200000000000003</v>
      </c>
      <c r="K4" s="9">
        <f>H4+J4</f>
        <v>48.3</v>
      </c>
      <c r="L4" s="9">
        <v>2</v>
      </c>
      <c r="M4" s="9" t="s">
        <v>24</v>
      </c>
    </row>
    <row r="5" spans="1:13" ht="47.25" customHeight="1">
      <c r="A5" s="33">
        <v>3</v>
      </c>
      <c r="B5" s="38" t="s">
        <v>13</v>
      </c>
      <c r="C5" s="9" t="s">
        <v>22</v>
      </c>
      <c r="D5" s="9" t="s">
        <v>19</v>
      </c>
      <c r="E5" s="9" t="s">
        <v>92</v>
      </c>
      <c r="F5" s="34">
        <v>162.5</v>
      </c>
      <c r="G5" s="10">
        <f>F5/3</f>
        <v>54.166666666666664</v>
      </c>
      <c r="H5" s="9">
        <f>G5*0.3</f>
        <v>16.25</v>
      </c>
      <c r="I5" s="26"/>
      <c r="J5" s="12"/>
      <c r="K5" s="9"/>
      <c r="L5" s="9"/>
      <c r="M5" s="9" t="s">
        <v>93</v>
      </c>
    </row>
  </sheetData>
  <sortState ref="A3:M6">
    <sortCondition descending="1" ref="K3:K6"/>
  </sortState>
  <mergeCells count="1">
    <mergeCell ref="A1:M1"/>
  </mergeCells>
  <phoneticPr fontId="17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01</vt:lpstr>
      <vt:lpstr>02</vt:lpstr>
      <vt:lpstr>03</vt:lpstr>
      <vt:lpstr>04</vt:lpstr>
      <vt:lpstr>'03'!Print_Titles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2023-07-25T02:01:44Z</cp:lastPrinted>
  <dcterms:created xsi:type="dcterms:W3CDTF">2020-01-02T03:00:00Z</dcterms:created>
  <dcterms:modified xsi:type="dcterms:W3CDTF">2023-07-26T07:32:25Z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7131F66E0569497694FC00828A8BB10A</vt:lpwstr>
  </property>
</Properties>
</file>