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格样式3" sheetId="1" r:id="rId1"/>
  </sheets>
  <calcPr calcId="144525"/>
</workbook>
</file>

<file path=xl/sharedStrings.xml><?xml version="1.0" encoding="utf-8"?>
<sst xmlns="http://schemas.openxmlformats.org/spreadsheetml/2006/main" count="337" uniqueCount="173">
  <si>
    <t>贵阳市交通技工学校2023年公开招聘C类岗位工作人员试教成绩及进入体检环节人员名单</t>
  </si>
  <si>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</si>
  <si>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</si>
  <si>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</si>
  <si>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</si>
  <si>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</si>
  <si>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</si>
  <si>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</si>
  <si>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笔试成绩40%</t>
  </si>
  <si>
    <t>试教成绩</t>
  </si>
  <si>
    <t>试教成绩60%</t>
  </si>
  <si>
    <t>笔试、试教成绩</t>
  </si>
  <si>
    <t>综合排名</t>
  </si>
  <si>
    <t>是否进入体检</t>
  </si>
  <si>
    <t>备注</t>
  </si>
  <si>
    <t>黄启里</t>
  </si>
  <si>
    <t>1152019503211</t>
  </si>
  <si>
    <t>贵阳市交通技工学校</t>
  </si>
  <si>
    <t>20101260101</t>
  </si>
  <si>
    <t>1</t>
  </si>
  <si>
    <t>是</t>
  </si>
  <si>
    <t>同一岗位应聘人员总成绩末位并列的，按实际成绩计算。</t>
  </si>
  <si>
    <t>陈取麟</t>
  </si>
  <si>
    <t>1152019505726</t>
  </si>
  <si>
    <t>2</t>
  </si>
  <si>
    <t>汤世瑞</t>
  </si>
  <si>
    <t>1152019509502</t>
  </si>
  <si>
    <t>3</t>
  </si>
  <si>
    <t>樊尚玥</t>
  </si>
  <si>
    <t>1152019511703</t>
  </si>
  <si>
    <t>4</t>
  </si>
  <si>
    <t>吕柯璇</t>
  </si>
  <si>
    <t>1152019503107</t>
  </si>
  <si>
    <t>5</t>
  </si>
  <si>
    <t>钟香霞</t>
  </si>
  <si>
    <t>1152019503328</t>
  </si>
  <si>
    <t>6</t>
  </si>
  <si>
    <t>王明娟</t>
  </si>
  <si>
    <t>1152019509016</t>
  </si>
  <si>
    <t>兰云蕊</t>
  </si>
  <si>
    <t>1152019501510</t>
  </si>
  <si>
    <t>妙佳慧</t>
  </si>
  <si>
    <t>1152019501830</t>
  </si>
  <si>
    <t>周玲玲</t>
  </si>
  <si>
    <t>1152019508324</t>
  </si>
  <si>
    <t>冯婷婷</t>
  </si>
  <si>
    <t>1152019505327</t>
  </si>
  <si>
    <t>刘茜妍</t>
  </si>
  <si>
    <t>1152019505525</t>
  </si>
  <si>
    <t>申钰洁</t>
  </si>
  <si>
    <t>1152019506412</t>
  </si>
  <si>
    <t>7</t>
  </si>
  <si>
    <t>王蜀</t>
  </si>
  <si>
    <t>1152019509323</t>
  </si>
  <si>
    <t>8</t>
  </si>
  <si>
    <t>邓涛涛</t>
  </si>
  <si>
    <t>1152019508830</t>
  </si>
  <si>
    <t>9</t>
  </si>
  <si>
    <t>叶旖旎</t>
  </si>
  <si>
    <t>1152019500914</t>
  </si>
  <si>
    <t>10</t>
  </si>
  <si>
    <t>缺考</t>
  </si>
  <si>
    <t>杜清芳</t>
  </si>
  <si>
    <t>1152019510427</t>
  </si>
  <si>
    <t>11</t>
  </si>
  <si>
    <t>朱璧琛</t>
  </si>
  <si>
    <t>1152019505922</t>
  </si>
  <si>
    <t>12</t>
  </si>
  <si>
    <t>祝清玉</t>
  </si>
  <si>
    <t>1152019505408</t>
  </si>
  <si>
    <t>张凌国</t>
  </si>
  <si>
    <t>1152019506408</t>
  </si>
  <si>
    <t>王捷</t>
  </si>
  <si>
    <t>1152019510413</t>
  </si>
  <si>
    <t>姚正锴</t>
  </si>
  <si>
    <t>1152019502217</t>
  </si>
  <si>
    <t>周兴</t>
  </si>
  <si>
    <t>1152019507509</t>
  </si>
  <si>
    <t>周世龙</t>
  </si>
  <si>
    <t>1152019507818</t>
  </si>
  <si>
    <t>许明金</t>
  </si>
  <si>
    <t>1152019505329</t>
  </si>
  <si>
    <t>李文</t>
  </si>
  <si>
    <t>1152019505625</t>
  </si>
  <si>
    <t>刘林帅</t>
  </si>
  <si>
    <t>1152019502712</t>
  </si>
  <si>
    <t>熊园</t>
  </si>
  <si>
    <t>1152019506028</t>
  </si>
  <si>
    <t>张澳</t>
  </si>
  <si>
    <t>1152019502709</t>
  </si>
  <si>
    <t>20101260104</t>
  </si>
  <si>
    <t>田海东</t>
  </si>
  <si>
    <t>1152019505526</t>
  </si>
  <si>
    <t>刘诗雨</t>
  </si>
  <si>
    <t>1152019500503</t>
  </si>
  <si>
    <t>陈松林</t>
  </si>
  <si>
    <t>1152019505317</t>
  </si>
  <si>
    <t>侯丹丹</t>
  </si>
  <si>
    <t>1152019500524</t>
  </si>
  <si>
    <t>陆莹</t>
  </si>
  <si>
    <t>1152019505825</t>
  </si>
  <si>
    <t>付岗环</t>
  </si>
  <si>
    <t>1152019505714</t>
  </si>
  <si>
    <t>闫桐瑞</t>
  </si>
  <si>
    <t>1152019503826</t>
  </si>
  <si>
    <t>彭菲</t>
  </si>
  <si>
    <t>1152019506416</t>
  </si>
  <si>
    <t>张卓淳</t>
  </si>
  <si>
    <t>1152019511518</t>
  </si>
  <si>
    <t>陈布克</t>
  </si>
  <si>
    <t>1152019502703</t>
  </si>
  <si>
    <t>刘力力</t>
  </si>
  <si>
    <t>1152019511724</t>
  </si>
  <si>
    <t>张广平</t>
  </si>
  <si>
    <t>1152019510919</t>
  </si>
  <si>
    <t>吕港</t>
  </si>
  <si>
    <t>1152019508914</t>
  </si>
  <si>
    <t>郭祥</t>
  </si>
  <si>
    <t>1152019507801</t>
  </si>
  <si>
    <t>陈古财</t>
  </si>
  <si>
    <t>1152019505302</t>
  </si>
  <si>
    <t>李义</t>
  </si>
  <si>
    <t>1152019506216</t>
  </si>
  <si>
    <t>王涛</t>
  </si>
  <si>
    <t>1152019507220</t>
  </si>
  <si>
    <t>张蕾</t>
  </si>
  <si>
    <t>1152019504511</t>
  </si>
  <si>
    <t>韩倩</t>
  </si>
  <si>
    <t>1152019502412</t>
  </si>
  <si>
    <t>宋宸</t>
  </si>
  <si>
    <t>1152019508902</t>
  </si>
  <si>
    <t>冯涛</t>
  </si>
  <si>
    <t>1152019502916</t>
  </si>
  <si>
    <t>徐佳琪</t>
  </si>
  <si>
    <t>1152019511116</t>
  </si>
  <si>
    <t>郑博洁</t>
  </si>
  <si>
    <t>1152019508125</t>
  </si>
  <si>
    <t>张惠语</t>
  </si>
  <si>
    <t>1152019509708</t>
  </si>
  <si>
    <t>曾渝媛</t>
  </si>
  <si>
    <t>1152019502302</t>
  </si>
  <si>
    <t>龙雅杰</t>
  </si>
  <si>
    <t>1152019508002</t>
  </si>
  <si>
    <t>黄沙沙</t>
  </si>
  <si>
    <t>1152019508420</t>
  </si>
  <si>
    <t>陈璐</t>
  </si>
  <si>
    <t>1152019501001</t>
  </si>
  <si>
    <t>安洁霖</t>
  </si>
  <si>
    <t>1152019509904</t>
  </si>
  <si>
    <t>李宏根</t>
  </si>
  <si>
    <t>1152019511515</t>
  </si>
  <si>
    <t>黄新龙</t>
  </si>
  <si>
    <t>1152019500321</t>
  </si>
  <si>
    <t>向若冰</t>
  </si>
  <si>
    <t>1152019511511</t>
  </si>
  <si>
    <t>虎梦碟</t>
  </si>
  <si>
    <t>1152019506712</t>
  </si>
  <si>
    <t>吴俊杰</t>
  </si>
  <si>
    <t>1152019505222</t>
  </si>
  <si>
    <t>郭凯杨</t>
  </si>
  <si>
    <t>1152019511122</t>
  </si>
  <si>
    <t>娄凌云</t>
  </si>
  <si>
    <t>1152019511721</t>
  </si>
  <si>
    <t>胡煜杭</t>
  </si>
  <si>
    <t>1152019502617</t>
  </si>
  <si>
    <t>杨晟铭</t>
  </si>
  <si>
    <t>1152019500904</t>
  </si>
  <si>
    <t>李德超</t>
  </si>
  <si>
    <t>1152019504123</t>
  </si>
  <si>
    <t>邹欣欣</t>
  </si>
  <si>
    <t>1152019505428</t>
  </si>
  <si>
    <t>王淳蓉</t>
  </si>
  <si>
    <t>1152019507529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</si>
</sst>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_ "/>
    <numFmt numFmtId="178" formatCode="0.000_ "/>
  </numFmts>
  <fonts count="27"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6"/>
      <color rgb="FF000000"/>
      <name val="方正小标宋简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FF0000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10" fillId="0" borderId="0" applyProtection="0">
      <alignment vertical="center"/>
    </xf>
    <xf numFmtId="0" fontId="11" fillId="0" borderId="0" applyProtection="0">
      <alignment vertical="center"/>
    </xf>
    <xf numFmtId="0" fontId="0" fillId="2" borderId="3" applyProtection="0">
      <alignment vertical="center"/>
    </xf>
    <xf numFmtId="0" fontId="12" fillId="0" borderId="0" applyProtection="0">
      <alignment vertical="center"/>
    </xf>
    <xf numFmtId="0" fontId="13" fillId="0" borderId="0" applyProtection="0">
      <alignment vertical="center"/>
    </xf>
    <xf numFmtId="0" fontId="14" fillId="0" borderId="0" applyProtection="0">
      <alignment vertical="center"/>
    </xf>
    <xf numFmtId="0" fontId="15" fillId="0" borderId="4" applyProtection="0">
      <alignment vertical="center"/>
    </xf>
    <xf numFmtId="0" fontId="16" fillId="0" borderId="4" applyProtection="0">
      <alignment vertical="center"/>
    </xf>
    <xf numFmtId="0" fontId="17" fillId="0" borderId="5" applyProtection="0">
      <alignment vertical="center"/>
    </xf>
    <xf numFmtId="0" fontId="17" fillId="0" borderId="0" applyProtection="0">
      <alignment vertical="center"/>
    </xf>
    <xf numFmtId="0" fontId="18" fillId="3" borderId="6" applyProtection="0">
      <alignment vertical="center"/>
    </xf>
    <xf numFmtId="0" fontId="19" fillId="4" borderId="7" applyProtection="0">
      <alignment vertical="center"/>
    </xf>
    <xf numFmtId="0" fontId="20" fillId="4" borderId="6" applyProtection="0">
      <alignment vertical="center"/>
    </xf>
    <xf numFmtId="0" fontId="21" fillId="5" borderId="8" applyProtection="0">
      <alignment vertical="center"/>
    </xf>
    <xf numFmtId="0" fontId="22" fillId="0" borderId="9" applyProtection="0">
      <alignment vertical="center"/>
    </xf>
    <xf numFmtId="0" fontId="3" fillId="0" borderId="10" applyProtection="0">
      <alignment vertical="center"/>
    </xf>
    <xf numFmtId="0" fontId="23" fillId="6" borderId="0" applyProtection="0">
      <alignment vertical="center"/>
    </xf>
    <xf numFmtId="0" fontId="24" fillId="7" borderId="0" applyProtection="0">
      <alignment vertical="center"/>
    </xf>
    <xf numFmtId="0" fontId="25" fillId="8" borderId="0" applyProtection="0">
      <alignment vertical="center"/>
    </xf>
    <xf numFmtId="0" fontId="26" fillId="9" borderId="0" applyProtection="0">
      <alignment vertical="center"/>
    </xf>
    <xf numFmtId="0" fontId="0" fillId="10" borderId="0" applyProtection="0">
      <alignment vertical="center"/>
    </xf>
    <xf numFmtId="0" fontId="0" fillId="11" borderId="0" applyProtection="0">
      <alignment vertical="center"/>
    </xf>
    <xf numFmtId="0" fontId="26" fillId="12" borderId="0" applyProtection="0">
      <alignment vertical="center"/>
    </xf>
    <xf numFmtId="0" fontId="26" fillId="13" borderId="0" applyProtection="0">
      <alignment vertical="center"/>
    </xf>
    <xf numFmtId="0" fontId="0" fillId="14" borderId="0" applyProtection="0">
      <alignment vertical="center"/>
    </xf>
    <xf numFmtId="0" fontId="0" fillId="15" borderId="0" applyProtection="0">
      <alignment vertical="center"/>
    </xf>
    <xf numFmtId="0" fontId="26" fillId="16" borderId="0" applyProtection="0">
      <alignment vertical="center"/>
    </xf>
    <xf numFmtId="0" fontId="26" fillId="5" borderId="0" applyProtection="0">
      <alignment vertical="center"/>
    </xf>
    <xf numFmtId="0" fontId="0" fillId="17" borderId="0" applyProtection="0">
      <alignment vertical="center"/>
    </xf>
    <xf numFmtId="0" fontId="0" fillId="18" borderId="0" applyProtection="0">
      <alignment vertical="center"/>
    </xf>
    <xf numFmtId="0" fontId="26" fillId="19" borderId="0" applyProtection="0">
      <alignment vertical="center"/>
    </xf>
    <xf numFmtId="0" fontId="26" fillId="20" borderId="0" applyProtection="0">
      <alignment vertical="center"/>
    </xf>
    <xf numFmtId="0" fontId="0" fillId="21" borderId="0" applyProtection="0">
      <alignment vertical="center"/>
    </xf>
    <xf numFmtId="0" fontId="0" fillId="22" borderId="0" applyProtection="0">
      <alignment vertical="center"/>
    </xf>
    <xf numFmtId="0" fontId="26" fillId="23" borderId="0" applyProtection="0">
      <alignment vertical="center"/>
    </xf>
    <xf numFmtId="0" fontId="26" fillId="24" borderId="0" applyProtection="0">
      <alignment vertical="center"/>
    </xf>
    <xf numFmtId="0" fontId="0" fillId="25" borderId="0" applyProtection="0">
      <alignment vertical="center"/>
    </xf>
    <xf numFmtId="0" fontId="0" fillId="26" borderId="0" applyProtection="0">
      <alignment vertical="center"/>
    </xf>
    <xf numFmtId="0" fontId="26" fillId="27" borderId="0" applyProtection="0">
      <alignment vertical="center"/>
    </xf>
    <xf numFmtId="0" fontId="26" fillId="28" borderId="0" applyProtection="0">
      <alignment vertical="center"/>
    </xf>
    <xf numFmtId="0" fontId="0" fillId="29" borderId="0" applyProtection="0">
      <alignment vertical="center"/>
    </xf>
    <xf numFmtId="0" fontId="0" fillId="30" borderId="0" applyProtection="0">
      <alignment vertical="center"/>
    </xf>
    <xf numFmtId="0" fontId="26" fillId="31" borderId="0" applyProtection="0">
      <alignment vertical="center"/>
    </xf>
  </cellStyleXfs>
  <cellXfs count="2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9" fontId="0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49" fontId="0" fillId="0" borderId="2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2"/>
  <sheetViews>
    <sheetView tabSelected="1" topLeftCell="A4" workbookViewId="0">
      <selection activeCell="M6" sqref="M6"/>
    </sheetView>
  </sheetViews>
  <sheetFormatPr defaultColWidth="9.75" defaultRowHeight="13.5"/>
  <cols>
    <col min="1" max="1" width="10.1666666666667" customWidth="1"/>
    <col min="2" max="2" width="11.75" customWidth="1"/>
    <col min="3" max="3" width="14.875" customWidth="1"/>
    <col min="4" max="4" width="19.125" customWidth="1"/>
    <col min="5" max="5" width="15.75" customWidth="1"/>
    <col min="6" max="6" width="9.58333333333333" style="2" customWidth="1"/>
    <col min="7" max="7" width="10.8333333333333" customWidth="1"/>
    <col min="8" max="8" width="10.5833333333333" customWidth="1"/>
    <col min="9" max="9" width="11.5" customWidth="1"/>
    <col min="10" max="10" width="11.0833333333333" customWidth="1"/>
    <col min="11" max="11" width="16.4166666666667" style="3" customWidth="1"/>
    <col min="12" max="12" width="11.25" customWidth="1"/>
    <col min="13" max="13" width="8.625" style="4" customWidth="1"/>
    <col min="14" max="14" width="28.25" style="4" customWidth="1"/>
    <col min="15" max="15" width="6.08333333333333" customWidth="1"/>
    <col min="16" max="16" width="5.66666666666667" customWidth="1"/>
  </cols>
  <sheetData>
    <row r="1" ht="37.15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7"/>
      <c r="P1" s="17"/>
    </row>
    <row r="2" s="1" customFormat="1" ht="37.15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7" t="s">
        <v>9</v>
      </c>
      <c r="J2" s="8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18"/>
      <c r="P2" s="18"/>
    </row>
    <row r="3" ht="35" customHeight="1" spans="1:14">
      <c r="A3" s="9">
        <v>1</v>
      </c>
      <c r="B3" s="10" t="s">
        <v>15</v>
      </c>
      <c r="C3" s="10" t="s">
        <v>16</v>
      </c>
      <c r="D3" s="11" t="s">
        <v>17</v>
      </c>
      <c r="E3" s="10" t="s">
        <v>18</v>
      </c>
      <c r="F3" s="12">
        <v>197.5</v>
      </c>
      <c r="G3" s="13">
        <f>F3/3</f>
        <v>65.8333333333333</v>
      </c>
      <c r="H3" s="14">
        <f>G3*0.4</f>
        <v>26.3333333333333</v>
      </c>
      <c r="I3" s="15">
        <v>83.67</v>
      </c>
      <c r="J3" s="14">
        <f>I3*0.6</f>
        <v>50.202</v>
      </c>
      <c r="K3" s="13">
        <f t="shared" ref="K3:K66" si="0">H3+J3</f>
        <v>76.5353333333333</v>
      </c>
      <c r="L3" s="19" t="s">
        <v>19</v>
      </c>
      <c r="M3" s="20" t="s">
        <v>20</v>
      </c>
      <c r="N3" s="21" t="s">
        <v>21</v>
      </c>
    </row>
    <row r="4" ht="35" customHeight="1" spans="1:14">
      <c r="A4" s="9">
        <v>2</v>
      </c>
      <c r="B4" s="10" t="s">
        <v>22</v>
      </c>
      <c r="C4" s="10" t="s">
        <v>23</v>
      </c>
      <c r="D4" s="11" t="s">
        <v>17</v>
      </c>
      <c r="E4" s="10" t="s">
        <v>18</v>
      </c>
      <c r="F4" s="12">
        <v>199</v>
      </c>
      <c r="G4" s="13">
        <f>F4/3</f>
        <v>66.3333333333333</v>
      </c>
      <c r="H4" s="14">
        <f>G4*0.4</f>
        <v>26.5333333333333</v>
      </c>
      <c r="I4" s="15">
        <v>83.33</v>
      </c>
      <c r="J4" s="14">
        <f>I4*0.6</f>
        <v>49.998</v>
      </c>
      <c r="K4" s="13">
        <f t="shared" si="0"/>
        <v>76.5313333333333</v>
      </c>
      <c r="L4" s="19" t="s">
        <v>24</v>
      </c>
      <c r="M4" s="20"/>
      <c r="N4" s="20"/>
    </row>
    <row r="5" ht="35" customHeight="1" spans="1:14">
      <c r="A5" s="9">
        <v>3</v>
      </c>
      <c r="B5" s="10" t="s">
        <v>25</v>
      </c>
      <c r="C5" s="10" t="s">
        <v>26</v>
      </c>
      <c r="D5" s="11" t="s">
        <v>17</v>
      </c>
      <c r="E5" s="10" t="s">
        <v>18</v>
      </c>
      <c r="F5" s="12">
        <v>204</v>
      </c>
      <c r="G5" s="15">
        <f t="shared" ref="G3:G66" si="1">ROUND(F5/3,2)</f>
        <v>68</v>
      </c>
      <c r="H5" s="16">
        <f t="shared" ref="H5:H68" si="2">ROUND(G5*0.4,2)</f>
        <v>27.2</v>
      </c>
      <c r="I5" s="15">
        <v>81.67</v>
      </c>
      <c r="J5" s="16">
        <f t="shared" ref="J5:J68" si="3">ROUND(I5*0.6,2)</f>
        <v>49</v>
      </c>
      <c r="K5" s="15">
        <f t="shared" si="0"/>
        <v>76.2</v>
      </c>
      <c r="L5" s="19" t="s">
        <v>27</v>
      </c>
      <c r="M5" s="22"/>
      <c r="N5" s="22"/>
    </row>
    <row r="6" ht="35" customHeight="1" spans="1:14">
      <c r="A6" s="9">
        <v>4</v>
      </c>
      <c r="B6" s="10" t="s">
        <v>28</v>
      </c>
      <c r="C6" s="10" t="s">
        <v>29</v>
      </c>
      <c r="D6" s="11" t="s">
        <v>17</v>
      </c>
      <c r="E6" s="10" t="s">
        <v>18</v>
      </c>
      <c r="F6" s="12">
        <v>197</v>
      </c>
      <c r="G6" s="15">
        <f t="shared" si="1"/>
        <v>65.67</v>
      </c>
      <c r="H6" s="16">
        <f t="shared" si="2"/>
        <v>26.27</v>
      </c>
      <c r="I6" s="15">
        <v>82</v>
      </c>
      <c r="J6" s="16">
        <f t="shared" si="3"/>
        <v>49.2</v>
      </c>
      <c r="K6" s="15">
        <f t="shared" si="0"/>
        <v>75.47</v>
      </c>
      <c r="L6" s="19" t="s">
        <v>30</v>
      </c>
      <c r="M6" s="20"/>
      <c r="N6" s="20"/>
    </row>
    <row r="7" ht="35" customHeight="1" spans="1:14">
      <c r="A7" s="9">
        <v>5</v>
      </c>
      <c r="B7" s="10" t="s">
        <v>31</v>
      </c>
      <c r="C7" s="10" t="s">
        <v>32</v>
      </c>
      <c r="D7" s="11" t="s">
        <v>17</v>
      </c>
      <c r="E7" s="10" t="s">
        <v>18</v>
      </c>
      <c r="F7" s="12">
        <v>200</v>
      </c>
      <c r="G7" s="15">
        <f t="shared" si="1"/>
        <v>66.67</v>
      </c>
      <c r="H7" s="16">
        <f t="shared" si="2"/>
        <v>26.67</v>
      </c>
      <c r="I7" s="15">
        <v>79.67</v>
      </c>
      <c r="J7" s="16">
        <f t="shared" si="3"/>
        <v>47.8</v>
      </c>
      <c r="K7" s="15">
        <f t="shared" si="0"/>
        <v>74.47</v>
      </c>
      <c r="L7" s="19" t="s">
        <v>33</v>
      </c>
      <c r="M7" s="22"/>
      <c r="N7" s="22"/>
    </row>
    <row r="8" ht="35" customHeight="1" spans="1:16">
      <c r="A8" s="9">
        <v>6</v>
      </c>
      <c r="B8" s="10" t="s">
        <v>34</v>
      </c>
      <c r="C8" s="10" t="s">
        <v>35</v>
      </c>
      <c r="D8" s="11" t="s">
        <v>17</v>
      </c>
      <c r="E8" s="10" t="s">
        <v>18</v>
      </c>
      <c r="F8" s="12">
        <v>204.5</v>
      </c>
      <c r="G8" s="15">
        <f t="shared" si="1"/>
        <v>68.17</v>
      </c>
      <c r="H8" s="16">
        <f t="shared" si="2"/>
        <v>27.27</v>
      </c>
      <c r="I8" s="15">
        <v>78.33</v>
      </c>
      <c r="J8" s="16">
        <f t="shared" si="3"/>
        <v>47</v>
      </c>
      <c r="K8" s="15">
        <f t="shared" si="0"/>
        <v>74.27</v>
      </c>
      <c r="L8" s="19" t="s">
        <v>36</v>
      </c>
      <c r="M8" s="23"/>
      <c r="N8" s="23"/>
      <c r="O8" s="24"/>
      <c r="P8" s="24"/>
    </row>
    <row r="9" ht="35" customHeight="1" spans="1:14">
      <c r="A9" s="9">
        <v>7</v>
      </c>
      <c r="B9" s="10" t="s">
        <v>37</v>
      </c>
      <c r="C9" s="10" t="s">
        <v>38</v>
      </c>
      <c r="D9" s="11" t="s">
        <v>17</v>
      </c>
      <c r="E9" s="10">
        <v>20101260102</v>
      </c>
      <c r="F9" s="12">
        <v>218</v>
      </c>
      <c r="G9" s="15">
        <f t="shared" si="1"/>
        <v>72.67</v>
      </c>
      <c r="H9" s="16">
        <f t="shared" si="2"/>
        <v>29.07</v>
      </c>
      <c r="I9" s="15">
        <v>82.67</v>
      </c>
      <c r="J9" s="16">
        <f t="shared" si="3"/>
        <v>49.6</v>
      </c>
      <c r="K9" s="15">
        <f t="shared" si="0"/>
        <v>78.67</v>
      </c>
      <c r="L9" s="25" t="s">
        <v>19</v>
      </c>
      <c r="M9" s="20" t="s">
        <v>20</v>
      </c>
      <c r="N9" s="20"/>
    </row>
    <row r="10" ht="35" customHeight="1" spans="1:14">
      <c r="A10" s="9">
        <v>8</v>
      </c>
      <c r="B10" s="10" t="s">
        <v>39</v>
      </c>
      <c r="C10" s="10" t="s">
        <v>40</v>
      </c>
      <c r="D10" s="11" t="s">
        <v>17</v>
      </c>
      <c r="E10" s="10">
        <v>20101260102</v>
      </c>
      <c r="F10" s="12">
        <v>204.5</v>
      </c>
      <c r="G10" s="15">
        <f t="shared" si="1"/>
        <v>68.17</v>
      </c>
      <c r="H10" s="16">
        <f t="shared" si="2"/>
        <v>27.27</v>
      </c>
      <c r="I10" s="15">
        <v>84.67</v>
      </c>
      <c r="J10" s="16">
        <f t="shared" si="3"/>
        <v>50.8</v>
      </c>
      <c r="K10" s="15">
        <f t="shared" si="0"/>
        <v>78.07</v>
      </c>
      <c r="L10" s="25" t="s">
        <v>24</v>
      </c>
      <c r="M10" s="20" t="s">
        <v>20</v>
      </c>
      <c r="N10" s="20"/>
    </row>
    <row r="11" ht="35" customHeight="1" spans="1:14">
      <c r="A11" s="9">
        <v>9</v>
      </c>
      <c r="B11" s="10" t="s">
        <v>41</v>
      </c>
      <c r="C11" s="10" t="s">
        <v>42</v>
      </c>
      <c r="D11" s="11" t="s">
        <v>17</v>
      </c>
      <c r="E11" s="10">
        <v>20101260102</v>
      </c>
      <c r="F11" s="12">
        <v>195</v>
      </c>
      <c r="G11" s="15">
        <f t="shared" si="1"/>
        <v>65</v>
      </c>
      <c r="H11" s="16">
        <f t="shared" si="2"/>
        <v>26</v>
      </c>
      <c r="I11" s="15">
        <v>81.67</v>
      </c>
      <c r="J11" s="16">
        <f t="shared" si="3"/>
        <v>49</v>
      </c>
      <c r="K11" s="15">
        <f t="shared" si="0"/>
        <v>75</v>
      </c>
      <c r="L11" s="25" t="s">
        <v>27</v>
      </c>
      <c r="M11" s="20"/>
      <c r="N11" s="20"/>
    </row>
    <row r="12" ht="35" customHeight="1" spans="1:14">
      <c r="A12" s="9">
        <v>10</v>
      </c>
      <c r="B12" s="10" t="s">
        <v>43</v>
      </c>
      <c r="C12" s="10" t="s">
        <v>44</v>
      </c>
      <c r="D12" s="11" t="s">
        <v>17</v>
      </c>
      <c r="E12" s="10">
        <v>20101260102</v>
      </c>
      <c r="F12" s="12">
        <v>191</v>
      </c>
      <c r="G12" s="15">
        <f t="shared" si="1"/>
        <v>63.67</v>
      </c>
      <c r="H12" s="16">
        <f t="shared" si="2"/>
        <v>25.47</v>
      </c>
      <c r="I12" s="15">
        <v>82.33</v>
      </c>
      <c r="J12" s="16">
        <f t="shared" si="3"/>
        <v>49.4</v>
      </c>
      <c r="K12" s="15">
        <f t="shared" si="0"/>
        <v>74.87</v>
      </c>
      <c r="L12" s="25" t="s">
        <v>30</v>
      </c>
      <c r="M12" s="20"/>
      <c r="N12" s="20"/>
    </row>
    <row r="13" ht="35" customHeight="1" spans="1:14">
      <c r="A13" s="9">
        <v>11</v>
      </c>
      <c r="B13" s="10" t="s">
        <v>45</v>
      </c>
      <c r="C13" s="10" t="s">
        <v>46</v>
      </c>
      <c r="D13" s="11" t="s">
        <v>17</v>
      </c>
      <c r="E13" s="10">
        <v>20101260102</v>
      </c>
      <c r="F13" s="12">
        <v>199.5</v>
      </c>
      <c r="G13" s="15">
        <f t="shared" si="1"/>
        <v>66.5</v>
      </c>
      <c r="H13" s="16">
        <f t="shared" si="2"/>
        <v>26.6</v>
      </c>
      <c r="I13" s="15">
        <v>80</v>
      </c>
      <c r="J13" s="16">
        <f t="shared" si="3"/>
        <v>48</v>
      </c>
      <c r="K13" s="15">
        <f t="shared" si="0"/>
        <v>74.6</v>
      </c>
      <c r="L13" s="25" t="s">
        <v>33</v>
      </c>
      <c r="M13" s="20"/>
      <c r="N13" s="20"/>
    </row>
    <row r="14" ht="35" customHeight="1" spans="1:14">
      <c r="A14" s="9">
        <v>12</v>
      </c>
      <c r="B14" s="10" t="s">
        <v>47</v>
      </c>
      <c r="C14" s="10" t="s">
        <v>48</v>
      </c>
      <c r="D14" s="11" t="s">
        <v>17</v>
      </c>
      <c r="E14" s="10">
        <v>20101260102</v>
      </c>
      <c r="F14" s="12">
        <v>199.5</v>
      </c>
      <c r="G14" s="15">
        <f t="shared" si="1"/>
        <v>66.5</v>
      </c>
      <c r="H14" s="16">
        <f t="shared" si="2"/>
        <v>26.6</v>
      </c>
      <c r="I14" s="15">
        <v>79.33</v>
      </c>
      <c r="J14" s="16">
        <f t="shared" si="3"/>
        <v>47.6</v>
      </c>
      <c r="K14" s="15">
        <f t="shared" si="0"/>
        <v>74.2</v>
      </c>
      <c r="L14" s="25" t="s">
        <v>36</v>
      </c>
      <c r="M14" s="20"/>
      <c r="N14" s="20"/>
    </row>
    <row r="15" ht="35" customHeight="1" spans="1:14">
      <c r="A15" s="9">
        <v>13</v>
      </c>
      <c r="B15" s="10" t="s">
        <v>49</v>
      </c>
      <c r="C15" s="10" t="s">
        <v>50</v>
      </c>
      <c r="D15" s="11" t="s">
        <v>17</v>
      </c>
      <c r="E15" s="10">
        <v>20101260102</v>
      </c>
      <c r="F15" s="12">
        <v>188</v>
      </c>
      <c r="G15" s="15">
        <f t="shared" si="1"/>
        <v>62.67</v>
      </c>
      <c r="H15" s="16">
        <f t="shared" si="2"/>
        <v>25.07</v>
      </c>
      <c r="I15" s="15">
        <v>80.33</v>
      </c>
      <c r="J15" s="16">
        <f t="shared" si="3"/>
        <v>48.2</v>
      </c>
      <c r="K15" s="15">
        <f t="shared" si="0"/>
        <v>73.27</v>
      </c>
      <c r="L15" s="25" t="s">
        <v>51</v>
      </c>
      <c r="M15" s="20"/>
      <c r="N15" s="20"/>
    </row>
    <row r="16" ht="35" customHeight="1" spans="1:14">
      <c r="A16" s="9">
        <v>14</v>
      </c>
      <c r="B16" s="10" t="s">
        <v>52</v>
      </c>
      <c r="C16" s="10" t="s">
        <v>53</v>
      </c>
      <c r="D16" s="11" t="s">
        <v>17</v>
      </c>
      <c r="E16" s="10">
        <v>20101260102</v>
      </c>
      <c r="F16" s="12">
        <v>188.5</v>
      </c>
      <c r="G16" s="15">
        <f t="shared" si="1"/>
        <v>62.83</v>
      </c>
      <c r="H16" s="16">
        <f t="shared" si="2"/>
        <v>25.13</v>
      </c>
      <c r="I16" s="15">
        <v>79</v>
      </c>
      <c r="J16" s="16">
        <f t="shared" si="3"/>
        <v>47.4</v>
      </c>
      <c r="K16" s="15">
        <f t="shared" si="0"/>
        <v>72.53</v>
      </c>
      <c r="L16" s="25" t="s">
        <v>54</v>
      </c>
      <c r="M16" s="20"/>
      <c r="N16" s="20"/>
    </row>
    <row r="17" ht="35" customHeight="1" spans="1:14">
      <c r="A17" s="9">
        <v>15</v>
      </c>
      <c r="B17" s="10" t="s">
        <v>55</v>
      </c>
      <c r="C17" s="10" t="s">
        <v>56</v>
      </c>
      <c r="D17" s="11" t="s">
        <v>17</v>
      </c>
      <c r="E17" s="10">
        <v>20101260102</v>
      </c>
      <c r="F17" s="12">
        <v>194</v>
      </c>
      <c r="G17" s="15">
        <f t="shared" si="1"/>
        <v>64.67</v>
      </c>
      <c r="H17" s="16">
        <f t="shared" si="2"/>
        <v>25.87</v>
      </c>
      <c r="I17" s="15">
        <v>76.67</v>
      </c>
      <c r="J17" s="16">
        <f t="shared" si="3"/>
        <v>46</v>
      </c>
      <c r="K17" s="15">
        <f t="shared" si="0"/>
        <v>71.87</v>
      </c>
      <c r="L17" s="25" t="s">
        <v>57</v>
      </c>
      <c r="M17" s="20"/>
      <c r="N17" s="20"/>
    </row>
    <row r="18" ht="35" customHeight="1" spans="1:14">
      <c r="A18" s="9">
        <v>16</v>
      </c>
      <c r="B18" s="10" t="s">
        <v>58</v>
      </c>
      <c r="C18" s="10" t="s">
        <v>59</v>
      </c>
      <c r="D18" s="11" t="s">
        <v>17</v>
      </c>
      <c r="E18" s="10">
        <v>20101260102</v>
      </c>
      <c r="F18" s="12">
        <v>203.5</v>
      </c>
      <c r="G18" s="15">
        <f t="shared" si="1"/>
        <v>67.83</v>
      </c>
      <c r="H18" s="16">
        <f t="shared" si="2"/>
        <v>27.13</v>
      </c>
      <c r="I18" s="15">
        <v>0</v>
      </c>
      <c r="J18" s="16">
        <f t="shared" si="3"/>
        <v>0</v>
      </c>
      <c r="K18" s="15">
        <f t="shared" si="0"/>
        <v>27.13</v>
      </c>
      <c r="L18" s="25" t="s">
        <v>60</v>
      </c>
      <c r="M18" s="20" t="s">
        <v>61</v>
      </c>
      <c r="N18" s="20"/>
    </row>
    <row r="19" ht="35" customHeight="1" spans="1:14">
      <c r="A19" s="9">
        <v>17</v>
      </c>
      <c r="B19" s="10" t="s">
        <v>62</v>
      </c>
      <c r="C19" s="10" t="s">
        <v>63</v>
      </c>
      <c r="D19" s="11" t="s">
        <v>17</v>
      </c>
      <c r="E19" s="10">
        <v>20101260102</v>
      </c>
      <c r="F19" s="12">
        <v>195</v>
      </c>
      <c r="G19" s="15">
        <f t="shared" si="1"/>
        <v>65</v>
      </c>
      <c r="H19" s="16">
        <f t="shared" si="2"/>
        <v>26</v>
      </c>
      <c r="I19" s="15">
        <v>0</v>
      </c>
      <c r="J19" s="16">
        <f t="shared" si="3"/>
        <v>0</v>
      </c>
      <c r="K19" s="15">
        <f t="shared" si="0"/>
        <v>26</v>
      </c>
      <c r="L19" s="25" t="s">
        <v>64</v>
      </c>
      <c r="M19" s="20" t="s">
        <v>61</v>
      </c>
      <c r="N19" s="20"/>
    </row>
    <row r="20" ht="35" customHeight="1" spans="1:14">
      <c r="A20" s="9">
        <v>18</v>
      </c>
      <c r="B20" s="10" t="s">
        <v>65</v>
      </c>
      <c r="C20" s="10" t="s">
        <v>66</v>
      </c>
      <c r="D20" s="11" t="s">
        <v>17</v>
      </c>
      <c r="E20" s="10">
        <v>20101260102</v>
      </c>
      <c r="F20" s="12">
        <v>194</v>
      </c>
      <c r="G20" s="15">
        <f t="shared" si="1"/>
        <v>64.67</v>
      </c>
      <c r="H20" s="16">
        <f t="shared" si="2"/>
        <v>25.87</v>
      </c>
      <c r="I20" s="15">
        <v>0</v>
      </c>
      <c r="J20" s="16">
        <f t="shared" si="3"/>
        <v>0</v>
      </c>
      <c r="K20" s="15">
        <f t="shared" si="0"/>
        <v>25.87</v>
      </c>
      <c r="L20" s="25" t="s">
        <v>67</v>
      </c>
      <c r="M20" s="20" t="s">
        <v>61</v>
      </c>
      <c r="N20" s="20"/>
    </row>
    <row r="21" ht="35" customHeight="1" spans="1:14">
      <c r="A21" s="9">
        <v>19</v>
      </c>
      <c r="B21" s="10" t="s">
        <v>68</v>
      </c>
      <c r="C21" s="10" t="s">
        <v>69</v>
      </c>
      <c r="D21" s="11" t="s">
        <v>17</v>
      </c>
      <c r="E21" s="10">
        <v>20101260103</v>
      </c>
      <c r="F21" s="12">
        <v>212</v>
      </c>
      <c r="G21" s="15">
        <f t="shared" si="1"/>
        <v>70.67</v>
      </c>
      <c r="H21" s="16">
        <f t="shared" si="2"/>
        <v>28.27</v>
      </c>
      <c r="I21" s="15">
        <v>84.33</v>
      </c>
      <c r="J21" s="16">
        <f t="shared" si="3"/>
        <v>50.6</v>
      </c>
      <c r="K21" s="15">
        <f t="shared" si="0"/>
        <v>78.87</v>
      </c>
      <c r="L21" s="25" t="s">
        <v>19</v>
      </c>
      <c r="M21" s="20" t="s">
        <v>20</v>
      </c>
      <c r="N21" s="20"/>
    </row>
    <row r="22" ht="35" customHeight="1" spans="1:14">
      <c r="A22" s="9">
        <v>20</v>
      </c>
      <c r="B22" s="10" t="s">
        <v>70</v>
      </c>
      <c r="C22" s="10" t="s">
        <v>71</v>
      </c>
      <c r="D22" s="11" t="s">
        <v>17</v>
      </c>
      <c r="E22" s="10">
        <v>20101260103</v>
      </c>
      <c r="F22" s="12">
        <v>186</v>
      </c>
      <c r="G22" s="15">
        <f t="shared" si="1"/>
        <v>62</v>
      </c>
      <c r="H22" s="16">
        <f t="shared" si="2"/>
        <v>24.8</v>
      </c>
      <c r="I22" s="15">
        <v>87</v>
      </c>
      <c r="J22" s="16">
        <f t="shared" si="3"/>
        <v>52.2</v>
      </c>
      <c r="K22" s="15">
        <f t="shared" si="0"/>
        <v>77</v>
      </c>
      <c r="L22" s="25" t="s">
        <v>24</v>
      </c>
      <c r="M22" s="20" t="s">
        <v>20</v>
      </c>
      <c r="N22" s="20"/>
    </row>
    <row r="23" ht="35" customHeight="1" spans="1:14">
      <c r="A23" s="9">
        <v>21</v>
      </c>
      <c r="B23" s="10" t="s">
        <v>72</v>
      </c>
      <c r="C23" s="10" t="s">
        <v>73</v>
      </c>
      <c r="D23" s="11" t="s">
        <v>17</v>
      </c>
      <c r="E23" s="10">
        <v>20101260103</v>
      </c>
      <c r="F23" s="12">
        <v>201.5</v>
      </c>
      <c r="G23" s="15">
        <f t="shared" si="1"/>
        <v>67.17</v>
      </c>
      <c r="H23" s="16">
        <f t="shared" si="2"/>
        <v>26.87</v>
      </c>
      <c r="I23" s="15">
        <v>80.33</v>
      </c>
      <c r="J23" s="16">
        <f t="shared" si="3"/>
        <v>48.2</v>
      </c>
      <c r="K23" s="15">
        <f t="shared" si="0"/>
        <v>75.07</v>
      </c>
      <c r="L23" s="25" t="s">
        <v>27</v>
      </c>
      <c r="M23" s="20"/>
      <c r="N23" s="20"/>
    </row>
    <row r="24" ht="35" customHeight="1" spans="1:14">
      <c r="A24" s="9">
        <v>22</v>
      </c>
      <c r="B24" s="10" t="s">
        <v>74</v>
      </c>
      <c r="C24" s="10" t="s">
        <v>75</v>
      </c>
      <c r="D24" s="11" t="s">
        <v>17</v>
      </c>
      <c r="E24" s="10">
        <v>20101260103</v>
      </c>
      <c r="F24" s="12">
        <v>196.5</v>
      </c>
      <c r="G24" s="15">
        <f t="shared" si="1"/>
        <v>65.5</v>
      </c>
      <c r="H24" s="16">
        <f t="shared" si="2"/>
        <v>26.2</v>
      </c>
      <c r="I24" s="15">
        <v>81</v>
      </c>
      <c r="J24" s="16">
        <f t="shared" si="3"/>
        <v>48.6</v>
      </c>
      <c r="K24" s="15">
        <f t="shared" si="0"/>
        <v>74.8</v>
      </c>
      <c r="L24" s="25" t="s">
        <v>30</v>
      </c>
      <c r="M24" s="20"/>
      <c r="N24" s="20"/>
    </row>
    <row r="25" ht="35" customHeight="1" spans="1:14">
      <c r="A25" s="9">
        <v>23</v>
      </c>
      <c r="B25" s="10" t="s">
        <v>76</v>
      </c>
      <c r="C25" s="10" t="s">
        <v>77</v>
      </c>
      <c r="D25" s="11" t="s">
        <v>17</v>
      </c>
      <c r="E25" s="10">
        <v>20101260103</v>
      </c>
      <c r="F25" s="12">
        <v>193.5</v>
      </c>
      <c r="G25" s="15">
        <f t="shared" si="1"/>
        <v>64.5</v>
      </c>
      <c r="H25" s="16">
        <f t="shared" si="2"/>
        <v>25.8</v>
      </c>
      <c r="I25" s="15">
        <v>81.33</v>
      </c>
      <c r="J25" s="16">
        <f t="shared" si="3"/>
        <v>48.8</v>
      </c>
      <c r="K25" s="15">
        <f t="shared" si="0"/>
        <v>74.6</v>
      </c>
      <c r="L25" s="25" t="s">
        <v>33</v>
      </c>
      <c r="M25" s="20"/>
      <c r="N25" s="20"/>
    </row>
    <row r="26" ht="35" customHeight="1" spans="1:14">
      <c r="A26" s="9">
        <v>24</v>
      </c>
      <c r="B26" s="10" t="s">
        <v>78</v>
      </c>
      <c r="C26" s="10" t="s">
        <v>79</v>
      </c>
      <c r="D26" s="11" t="s">
        <v>17</v>
      </c>
      <c r="E26" s="10">
        <v>20101260103</v>
      </c>
      <c r="F26" s="12">
        <v>182</v>
      </c>
      <c r="G26" s="15">
        <f t="shared" si="1"/>
        <v>60.67</v>
      </c>
      <c r="H26" s="16">
        <f t="shared" si="2"/>
        <v>24.27</v>
      </c>
      <c r="I26" s="15">
        <v>83</v>
      </c>
      <c r="J26" s="16">
        <f t="shared" si="3"/>
        <v>49.8</v>
      </c>
      <c r="K26" s="15">
        <f t="shared" si="0"/>
        <v>74.07</v>
      </c>
      <c r="L26" s="25" t="s">
        <v>36</v>
      </c>
      <c r="M26" s="20"/>
      <c r="N26" s="20"/>
    </row>
    <row r="27" ht="35" customHeight="1" spans="1:14">
      <c r="A27" s="9">
        <v>25</v>
      </c>
      <c r="B27" s="10" t="s">
        <v>80</v>
      </c>
      <c r="C27" s="10" t="s">
        <v>81</v>
      </c>
      <c r="D27" s="11" t="s">
        <v>17</v>
      </c>
      <c r="E27" s="10">
        <v>20101260103</v>
      </c>
      <c r="F27" s="12">
        <v>175.5</v>
      </c>
      <c r="G27" s="15">
        <f t="shared" si="1"/>
        <v>58.5</v>
      </c>
      <c r="H27" s="16">
        <f t="shared" si="2"/>
        <v>23.4</v>
      </c>
      <c r="I27" s="15">
        <v>73.33</v>
      </c>
      <c r="J27" s="16">
        <f t="shared" si="3"/>
        <v>44</v>
      </c>
      <c r="K27" s="15">
        <f t="shared" si="0"/>
        <v>67.4</v>
      </c>
      <c r="L27" s="25" t="s">
        <v>51</v>
      </c>
      <c r="M27" s="20"/>
      <c r="N27" s="20"/>
    </row>
    <row r="28" ht="35" customHeight="1" spans="1:14">
      <c r="A28" s="9">
        <v>26</v>
      </c>
      <c r="B28" s="10" t="s">
        <v>82</v>
      </c>
      <c r="C28" s="10" t="s">
        <v>83</v>
      </c>
      <c r="D28" s="11" t="s">
        <v>17</v>
      </c>
      <c r="E28" s="10">
        <v>20101260103</v>
      </c>
      <c r="F28" s="12">
        <v>125</v>
      </c>
      <c r="G28" s="15">
        <f t="shared" si="1"/>
        <v>41.67</v>
      </c>
      <c r="H28" s="16">
        <f t="shared" si="2"/>
        <v>16.67</v>
      </c>
      <c r="I28" s="15">
        <v>84.33</v>
      </c>
      <c r="J28" s="16">
        <f t="shared" si="3"/>
        <v>50.6</v>
      </c>
      <c r="K28" s="15">
        <f t="shared" si="0"/>
        <v>67.27</v>
      </c>
      <c r="L28" s="25" t="s">
        <v>54</v>
      </c>
      <c r="M28" s="20"/>
      <c r="N28" s="20"/>
    </row>
    <row r="29" ht="35" customHeight="1" spans="1:14">
      <c r="A29" s="9">
        <v>27</v>
      </c>
      <c r="B29" s="10" t="s">
        <v>84</v>
      </c>
      <c r="C29" s="10" t="s">
        <v>85</v>
      </c>
      <c r="D29" s="11" t="s">
        <v>17</v>
      </c>
      <c r="E29" s="10">
        <v>20101260103</v>
      </c>
      <c r="F29" s="12">
        <v>148</v>
      </c>
      <c r="G29" s="15">
        <f t="shared" si="1"/>
        <v>49.33</v>
      </c>
      <c r="H29" s="16">
        <f t="shared" si="2"/>
        <v>19.73</v>
      </c>
      <c r="I29" s="15">
        <v>68.67</v>
      </c>
      <c r="J29" s="16">
        <f t="shared" si="3"/>
        <v>41.2</v>
      </c>
      <c r="K29" s="15">
        <f t="shared" si="0"/>
        <v>60.93</v>
      </c>
      <c r="L29" s="25" t="s">
        <v>57</v>
      </c>
      <c r="M29" s="20"/>
      <c r="N29" s="20"/>
    </row>
    <row r="30" ht="35" customHeight="1" spans="1:14">
      <c r="A30" s="9">
        <v>28</v>
      </c>
      <c r="B30" s="10" t="s">
        <v>86</v>
      </c>
      <c r="C30" s="10" t="s">
        <v>87</v>
      </c>
      <c r="D30" s="11" t="s">
        <v>17</v>
      </c>
      <c r="E30" s="10">
        <v>20101260103</v>
      </c>
      <c r="F30" s="12">
        <v>154.5</v>
      </c>
      <c r="G30" s="15">
        <f t="shared" si="1"/>
        <v>51.5</v>
      </c>
      <c r="H30" s="16">
        <f t="shared" si="2"/>
        <v>20.6</v>
      </c>
      <c r="I30" s="15">
        <v>0</v>
      </c>
      <c r="J30" s="16">
        <f t="shared" si="3"/>
        <v>0</v>
      </c>
      <c r="K30" s="15">
        <f t="shared" si="0"/>
        <v>20.6</v>
      </c>
      <c r="L30" s="25" t="s">
        <v>60</v>
      </c>
      <c r="M30" s="20" t="s">
        <v>61</v>
      </c>
      <c r="N30" s="20"/>
    </row>
    <row r="31" ht="35" customHeight="1" spans="1:14">
      <c r="A31" s="9">
        <v>29</v>
      </c>
      <c r="B31" s="10" t="s">
        <v>88</v>
      </c>
      <c r="C31" s="10" t="s">
        <v>89</v>
      </c>
      <c r="D31" s="11" t="s">
        <v>17</v>
      </c>
      <c r="E31" s="10" t="s">
        <v>90</v>
      </c>
      <c r="F31" s="12">
        <v>197.5</v>
      </c>
      <c r="G31" s="15">
        <f t="shared" si="1"/>
        <v>65.83</v>
      </c>
      <c r="H31" s="16">
        <f t="shared" si="2"/>
        <v>26.33</v>
      </c>
      <c r="I31" s="15">
        <v>88</v>
      </c>
      <c r="J31" s="16">
        <f t="shared" si="3"/>
        <v>52.8</v>
      </c>
      <c r="K31" s="15">
        <f t="shared" si="0"/>
        <v>79.13</v>
      </c>
      <c r="L31" s="25" t="s">
        <v>19</v>
      </c>
      <c r="M31" s="20" t="s">
        <v>20</v>
      </c>
      <c r="N31" s="20"/>
    </row>
    <row r="32" ht="35" customHeight="1" spans="1:14">
      <c r="A32" s="9">
        <v>30</v>
      </c>
      <c r="B32" s="10" t="s">
        <v>91</v>
      </c>
      <c r="C32" s="10" t="s">
        <v>92</v>
      </c>
      <c r="D32" s="11" t="s">
        <v>17</v>
      </c>
      <c r="E32" s="10" t="s">
        <v>90</v>
      </c>
      <c r="F32" s="12">
        <v>193</v>
      </c>
      <c r="G32" s="15">
        <f t="shared" si="1"/>
        <v>64.33</v>
      </c>
      <c r="H32" s="16">
        <f t="shared" si="2"/>
        <v>25.73</v>
      </c>
      <c r="I32" s="15">
        <v>86.67</v>
      </c>
      <c r="J32" s="16">
        <f t="shared" si="3"/>
        <v>52</v>
      </c>
      <c r="K32" s="15">
        <f t="shared" si="0"/>
        <v>77.73</v>
      </c>
      <c r="L32" s="25" t="s">
        <v>24</v>
      </c>
      <c r="M32" s="20" t="s">
        <v>20</v>
      </c>
      <c r="N32" s="20"/>
    </row>
    <row r="33" ht="35" customHeight="1" spans="1:14">
      <c r="A33" s="9">
        <v>31</v>
      </c>
      <c r="B33" s="10" t="s">
        <v>93</v>
      </c>
      <c r="C33" s="10" t="s">
        <v>94</v>
      </c>
      <c r="D33" s="11" t="s">
        <v>17</v>
      </c>
      <c r="E33" s="10" t="s">
        <v>90</v>
      </c>
      <c r="F33" s="12">
        <v>176</v>
      </c>
      <c r="G33" s="15">
        <f t="shared" si="1"/>
        <v>58.67</v>
      </c>
      <c r="H33" s="16">
        <f t="shared" si="2"/>
        <v>23.47</v>
      </c>
      <c r="I33" s="15">
        <v>89</v>
      </c>
      <c r="J33" s="16">
        <f t="shared" si="3"/>
        <v>53.4</v>
      </c>
      <c r="K33" s="15">
        <f t="shared" si="0"/>
        <v>76.87</v>
      </c>
      <c r="L33" s="25" t="s">
        <v>27</v>
      </c>
      <c r="M33" s="20"/>
      <c r="N33" s="20"/>
    </row>
    <row r="34" ht="35" customHeight="1" spans="1:14">
      <c r="A34" s="9">
        <v>32</v>
      </c>
      <c r="B34" s="10" t="s">
        <v>95</v>
      </c>
      <c r="C34" s="10" t="s">
        <v>96</v>
      </c>
      <c r="D34" s="11" t="s">
        <v>17</v>
      </c>
      <c r="E34" s="10" t="s">
        <v>90</v>
      </c>
      <c r="F34" s="12">
        <v>190.5</v>
      </c>
      <c r="G34" s="15">
        <f t="shared" si="1"/>
        <v>63.5</v>
      </c>
      <c r="H34" s="16">
        <f t="shared" si="2"/>
        <v>25.4</v>
      </c>
      <c r="I34" s="15">
        <v>82</v>
      </c>
      <c r="J34" s="16">
        <f t="shared" si="3"/>
        <v>49.2</v>
      </c>
      <c r="K34" s="15">
        <f t="shared" si="0"/>
        <v>74.6</v>
      </c>
      <c r="L34" s="25" t="s">
        <v>30</v>
      </c>
      <c r="M34" s="20"/>
      <c r="N34" s="20"/>
    </row>
    <row r="35" ht="35" customHeight="1" spans="1:14">
      <c r="A35" s="9">
        <v>33</v>
      </c>
      <c r="B35" s="10" t="s">
        <v>97</v>
      </c>
      <c r="C35" s="10" t="s">
        <v>98</v>
      </c>
      <c r="D35" s="11" t="s">
        <v>17</v>
      </c>
      <c r="E35" s="10" t="s">
        <v>90</v>
      </c>
      <c r="F35" s="12">
        <v>189</v>
      </c>
      <c r="G35" s="15">
        <f t="shared" si="1"/>
        <v>63</v>
      </c>
      <c r="H35" s="16">
        <f t="shared" si="2"/>
        <v>25.2</v>
      </c>
      <c r="I35" s="15">
        <v>79</v>
      </c>
      <c r="J35" s="16">
        <f t="shared" si="3"/>
        <v>47.4</v>
      </c>
      <c r="K35" s="15">
        <f t="shared" si="0"/>
        <v>72.6</v>
      </c>
      <c r="L35" s="25" t="s">
        <v>33</v>
      </c>
      <c r="M35" s="20"/>
      <c r="N35" s="20"/>
    </row>
    <row r="36" ht="35" customHeight="1" spans="1:14">
      <c r="A36" s="9">
        <v>34</v>
      </c>
      <c r="B36" s="10" t="s">
        <v>99</v>
      </c>
      <c r="C36" s="10" t="s">
        <v>100</v>
      </c>
      <c r="D36" s="11" t="s">
        <v>17</v>
      </c>
      <c r="E36" s="10" t="s">
        <v>90</v>
      </c>
      <c r="F36" s="12">
        <v>172.5</v>
      </c>
      <c r="G36" s="15">
        <f t="shared" si="1"/>
        <v>57.5</v>
      </c>
      <c r="H36" s="16">
        <f t="shared" si="2"/>
        <v>23</v>
      </c>
      <c r="I36" s="15">
        <v>82.33</v>
      </c>
      <c r="J36" s="16">
        <f t="shared" si="3"/>
        <v>49.4</v>
      </c>
      <c r="K36" s="15">
        <f t="shared" si="0"/>
        <v>72.4</v>
      </c>
      <c r="L36" s="25" t="s">
        <v>36</v>
      </c>
      <c r="M36" s="20"/>
      <c r="N36" s="20"/>
    </row>
    <row r="37" ht="35" customHeight="1" spans="1:14">
      <c r="A37" s="9">
        <v>35</v>
      </c>
      <c r="B37" s="10" t="s">
        <v>101</v>
      </c>
      <c r="C37" s="10" t="s">
        <v>102</v>
      </c>
      <c r="D37" s="11" t="s">
        <v>17</v>
      </c>
      <c r="E37" s="10" t="s">
        <v>90</v>
      </c>
      <c r="F37" s="12">
        <v>166</v>
      </c>
      <c r="G37" s="15">
        <f t="shared" si="1"/>
        <v>55.33</v>
      </c>
      <c r="H37" s="16">
        <f t="shared" si="2"/>
        <v>22.13</v>
      </c>
      <c r="I37" s="15">
        <v>79.67</v>
      </c>
      <c r="J37" s="16">
        <f t="shared" si="3"/>
        <v>47.8</v>
      </c>
      <c r="K37" s="15">
        <f t="shared" si="0"/>
        <v>69.93</v>
      </c>
      <c r="L37" s="25" t="s">
        <v>51</v>
      </c>
      <c r="M37" s="20"/>
      <c r="N37" s="20"/>
    </row>
    <row r="38" ht="35" customHeight="1" spans="1:14">
      <c r="A38" s="9">
        <v>36</v>
      </c>
      <c r="B38" s="10" t="s">
        <v>103</v>
      </c>
      <c r="C38" s="10" t="s">
        <v>104</v>
      </c>
      <c r="D38" s="11" t="s">
        <v>17</v>
      </c>
      <c r="E38" s="10" t="s">
        <v>90</v>
      </c>
      <c r="F38" s="12">
        <v>183</v>
      </c>
      <c r="G38" s="15">
        <f t="shared" si="1"/>
        <v>61</v>
      </c>
      <c r="H38" s="16">
        <f t="shared" si="2"/>
        <v>24.4</v>
      </c>
      <c r="I38" s="15">
        <v>72.67</v>
      </c>
      <c r="J38" s="16">
        <f t="shared" si="3"/>
        <v>43.6</v>
      </c>
      <c r="K38" s="15">
        <f t="shared" si="0"/>
        <v>68</v>
      </c>
      <c r="L38" s="25" t="s">
        <v>54</v>
      </c>
      <c r="M38" s="20"/>
      <c r="N38" s="20"/>
    </row>
    <row r="39" ht="35" customHeight="1" spans="1:14">
      <c r="A39" s="9">
        <v>37</v>
      </c>
      <c r="B39" s="10" t="s">
        <v>105</v>
      </c>
      <c r="C39" s="10" t="s">
        <v>106</v>
      </c>
      <c r="D39" s="11" t="s">
        <v>17</v>
      </c>
      <c r="E39" s="10" t="s">
        <v>90</v>
      </c>
      <c r="F39" s="12">
        <v>168.5</v>
      </c>
      <c r="G39" s="15">
        <f t="shared" si="1"/>
        <v>56.17</v>
      </c>
      <c r="H39" s="16">
        <f t="shared" si="2"/>
        <v>22.47</v>
      </c>
      <c r="I39" s="15">
        <v>73</v>
      </c>
      <c r="J39" s="16">
        <f t="shared" si="3"/>
        <v>43.8</v>
      </c>
      <c r="K39" s="15">
        <f t="shared" si="0"/>
        <v>66.27</v>
      </c>
      <c r="L39" s="25" t="s">
        <v>57</v>
      </c>
      <c r="M39" s="20"/>
      <c r="N39" s="20"/>
    </row>
    <row r="40" ht="35" customHeight="1" spans="1:14">
      <c r="A40" s="9">
        <v>38</v>
      </c>
      <c r="B40" s="10" t="s">
        <v>107</v>
      </c>
      <c r="C40" s="10" t="s">
        <v>108</v>
      </c>
      <c r="D40" s="11" t="s">
        <v>17</v>
      </c>
      <c r="E40" s="10" t="s">
        <v>90</v>
      </c>
      <c r="F40" s="12">
        <v>171</v>
      </c>
      <c r="G40" s="15">
        <f t="shared" si="1"/>
        <v>57</v>
      </c>
      <c r="H40" s="16">
        <f t="shared" si="2"/>
        <v>22.8</v>
      </c>
      <c r="I40" s="15">
        <v>70.67</v>
      </c>
      <c r="J40" s="16">
        <f t="shared" si="3"/>
        <v>42.4</v>
      </c>
      <c r="K40" s="15">
        <f t="shared" si="0"/>
        <v>65.2</v>
      </c>
      <c r="L40" s="25" t="s">
        <v>60</v>
      </c>
      <c r="M40" s="20"/>
      <c r="N40" s="20"/>
    </row>
    <row r="41" ht="35" customHeight="1" spans="1:14">
      <c r="A41" s="9">
        <v>39</v>
      </c>
      <c r="B41" s="10" t="s">
        <v>109</v>
      </c>
      <c r="C41" s="10" t="s">
        <v>110</v>
      </c>
      <c r="D41" s="11" t="s">
        <v>17</v>
      </c>
      <c r="E41" s="10" t="s">
        <v>90</v>
      </c>
      <c r="F41" s="12">
        <v>175.5</v>
      </c>
      <c r="G41" s="15">
        <f t="shared" si="1"/>
        <v>58.5</v>
      </c>
      <c r="H41" s="16">
        <f t="shared" si="2"/>
        <v>23.4</v>
      </c>
      <c r="I41" s="15">
        <v>0</v>
      </c>
      <c r="J41" s="16">
        <f t="shared" si="3"/>
        <v>0</v>
      </c>
      <c r="K41" s="15">
        <f t="shared" si="0"/>
        <v>23.4</v>
      </c>
      <c r="L41" s="25" t="s">
        <v>64</v>
      </c>
      <c r="M41" s="20" t="s">
        <v>61</v>
      </c>
      <c r="N41" s="20"/>
    </row>
    <row r="42" ht="35" customHeight="1" spans="1:14">
      <c r="A42" s="9">
        <v>40</v>
      </c>
      <c r="B42" s="10" t="s">
        <v>111</v>
      </c>
      <c r="C42" s="10" t="s">
        <v>112</v>
      </c>
      <c r="D42" s="11" t="s">
        <v>17</v>
      </c>
      <c r="E42" s="10" t="s">
        <v>90</v>
      </c>
      <c r="F42" s="12">
        <v>173.5</v>
      </c>
      <c r="G42" s="15">
        <f t="shared" si="1"/>
        <v>57.83</v>
      </c>
      <c r="H42" s="16">
        <f t="shared" si="2"/>
        <v>23.13</v>
      </c>
      <c r="I42" s="15">
        <v>0</v>
      </c>
      <c r="J42" s="16">
        <f t="shared" si="3"/>
        <v>0</v>
      </c>
      <c r="K42" s="15">
        <f t="shared" si="0"/>
        <v>23.13</v>
      </c>
      <c r="L42" s="25" t="s">
        <v>67</v>
      </c>
      <c r="M42" s="20" t="s">
        <v>61</v>
      </c>
      <c r="N42" s="20"/>
    </row>
    <row r="43" ht="35" customHeight="1" spans="1:14">
      <c r="A43" s="9">
        <v>41</v>
      </c>
      <c r="B43" s="10" t="s">
        <v>113</v>
      </c>
      <c r="C43" s="10" t="s">
        <v>114</v>
      </c>
      <c r="D43" s="11" t="s">
        <v>17</v>
      </c>
      <c r="E43" s="10">
        <v>20101260105</v>
      </c>
      <c r="F43" s="12">
        <v>196.5</v>
      </c>
      <c r="G43" s="15">
        <f t="shared" si="1"/>
        <v>65.5</v>
      </c>
      <c r="H43" s="16">
        <f t="shared" si="2"/>
        <v>26.2</v>
      </c>
      <c r="I43" s="15">
        <v>86.33</v>
      </c>
      <c r="J43" s="16">
        <f t="shared" si="3"/>
        <v>51.8</v>
      </c>
      <c r="K43" s="15">
        <f t="shared" si="0"/>
        <v>78</v>
      </c>
      <c r="L43" s="25" t="s">
        <v>19</v>
      </c>
      <c r="M43" s="20" t="s">
        <v>20</v>
      </c>
      <c r="N43" s="20"/>
    </row>
    <row r="44" ht="35" customHeight="1" spans="1:14">
      <c r="A44" s="9">
        <v>42</v>
      </c>
      <c r="B44" s="10" t="s">
        <v>115</v>
      </c>
      <c r="C44" s="10" t="s">
        <v>116</v>
      </c>
      <c r="D44" s="11" t="s">
        <v>17</v>
      </c>
      <c r="E44" s="10">
        <v>20101260105</v>
      </c>
      <c r="F44" s="12">
        <v>189.5</v>
      </c>
      <c r="G44" s="15">
        <f t="shared" si="1"/>
        <v>63.17</v>
      </c>
      <c r="H44" s="16">
        <f t="shared" si="2"/>
        <v>25.27</v>
      </c>
      <c r="I44" s="15">
        <v>82.67</v>
      </c>
      <c r="J44" s="16">
        <f t="shared" si="3"/>
        <v>49.6</v>
      </c>
      <c r="K44" s="15">
        <f t="shared" si="0"/>
        <v>74.87</v>
      </c>
      <c r="L44" s="25" t="s">
        <v>24</v>
      </c>
      <c r="M44" s="20"/>
      <c r="N44" s="20"/>
    </row>
    <row r="45" ht="35" customHeight="1" spans="1:14">
      <c r="A45" s="9">
        <v>43</v>
      </c>
      <c r="B45" s="10" t="s">
        <v>117</v>
      </c>
      <c r="C45" s="10" t="s">
        <v>118</v>
      </c>
      <c r="D45" s="11" t="s">
        <v>17</v>
      </c>
      <c r="E45" s="10">
        <v>20101260105</v>
      </c>
      <c r="F45" s="12">
        <v>188.5</v>
      </c>
      <c r="G45" s="15">
        <f t="shared" si="1"/>
        <v>62.83</v>
      </c>
      <c r="H45" s="16">
        <f t="shared" si="2"/>
        <v>25.13</v>
      </c>
      <c r="I45" s="15">
        <v>82</v>
      </c>
      <c r="J45" s="16">
        <f t="shared" si="3"/>
        <v>49.2</v>
      </c>
      <c r="K45" s="15">
        <f t="shared" si="0"/>
        <v>74.33</v>
      </c>
      <c r="L45" s="25" t="s">
        <v>27</v>
      </c>
      <c r="M45" s="20"/>
      <c r="N45" s="20"/>
    </row>
    <row r="46" ht="35" customHeight="1" spans="1:14">
      <c r="A46" s="9">
        <v>44</v>
      </c>
      <c r="B46" s="10" t="s">
        <v>119</v>
      </c>
      <c r="C46" s="10" t="s">
        <v>120</v>
      </c>
      <c r="D46" s="11" t="s">
        <v>17</v>
      </c>
      <c r="E46" s="10">
        <v>20101260105</v>
      </c>
      <c r="F46" s="12">
        <v>186.5</v>
      </c>
      <c r="G46" s="15">
        <f t="shared" si="1"/>
        <v>62.17</v>
      </c>
      <c r="H46" s="16">
        <f t="shared" si="2"/>
        <v>24.87</v>
      </c>
      <c r="I46" s="15">
        <v>81.67</v>
      </c>
      <c r="J46" s="16">
        <f t="shared" si="3"/>
        <v>49</v>
      </c>
      <c r="K46" s="15">
        <f t="shared" si="0"/>
        <v>73.87</v>
      </c>
      <c r="L46" s="25" t="s">
        <v>30</v>
      </c>
      <c r="M46" s="20"/>
      <c r="N46" s="20"/>
    </row>
    <row r="47" ht="35" customHeight="1" spans="1:14">
      <c r="A47" s="9">
        <v>45</v>
      </c>
      <c r="B47" s="10" t="s">
        <v>121</v>
      </c>
      <c r="C47" s="10" t="s">
        <v>122</v>
      </c>
      <c r="D47" s="11" t="s">
        <v>17</v>
      </c>
      <c r="E47" s="10">
        <v>20101260105</v>
      </c>
      <c r="F47" s="12">
        <v>192</v>
      </c>
      <c r="G47" s="15">
        <f t="shared" si="1"/>
        <v>64</v>
      </c>
      <c r="H47" s="16">
        <f t="shared" si="2"/>
        <v>25.6</v>
      </c>
      <c r="I47" s="15">
        <v>77.67</v>
      </c>
      <c r="J47" s="16">
        <f t="shared" si="3"/>
        <v>46.6</v>
      </c>
      <c r="K47" s="15">
        <f t="shared" si="0"/>
        <v>72.2</v>
      </c>
      <c r="L47" s="25" t="s">
        <v>33</v>
      </c>
      <c r="M47" s="20"/>
      <c r="N47" s="20"/>
    </row>
    <row r="48" ht="35" customHeight="1" spans="1:14">
      <c r="A48" s="9">
        <v>46</v>
      </c>
      <c r="B48" s="10" t="s">
        <v>123</v>
      </c>
      <c r="C48" s="10" t="s">
        <v>124</v>
      </c>
      <c r="D48" s="11" t="s">
        <v>17</v>
      </c>
      <c r="E48" s="10">
        <v>20101260105</v>
      </c>
      <c r="F48" s="12">
        <v>186.5</v>
      </c>
      <c r="G48" s="15">
        <f t="shared" si="1"/>
        <v>62.17</v>
      </c>
      <c r="H48" s="16">
        <f t="shared" si="2"/>
        <v>24.87</v>
      </c>
      <c r="I48" s="15">
        <v>71.67</v>
      </c>
      <c r="J48" s="16">
        <f t="shared" si="3"/>
        <v>43</v>
      </c>
      <c r="K48" s="15">
        <f t="shared" si="0"/>
        <v>67.87</v>
      </c>
      <c r="L48" s="25" t="s">
        <v>36</v>
      </c>
      <c r="M48" s="20"/>
      <c r="N48" s="20"/>
    </row>
    <row r="49" ht="35" customHeight="1" spans="1:14">
      <c r="A49" s="9">
        <v>47</v>
      </c>
      <c r="B49" s="10" t="s">
        <v>125</v>
      </c>
      <c r="C49" s="10" t="s">
        <v>126</v>
      </c>
      <c r="D49" s="11" t="s">
        <v>17</v>
      </c>
      <c r="E49" s="10">
        <v>20101260106</v>
      </c>
      <c r="F49" s="12">
        <v>210</v>
      </c>
      <c r="G49" s="15">
        <f t="shared" si="1"/>
        <v>70</v>
      </c>
      <c r="H49" s="16">
        <f t="shared" si="2"/>
        <v>28</v>
      </c>
      <c r="I49" s="15">
        <v>83</v>
      </c>
      <c r="J49" s="16">
        <f t="shared" si="3"/>
        <v>49.8</v>
      </c>
      <c r="K49" s="15">
        <f t="shared" si="0"/>
        <v>77.8</v>
      </c>
      <c r="L49" s="25" t="s">
        <v>19</v>
      </c>
      <c r="M49" s="20" t="s">
        <v>20</v>
      </c>
      <c r="N49" s="20"/>
    </row>
    <row r="50" ht="35" customHeight="1" spans="1:14">
      <c r="A50" s="9">
        <v>48</v>
      </c>
      <c r="B50" s="10" t="s">
        <v>127</v>
      </c>
      <c r="C50" s="10" t="s">
        <v>128</v>
      </c>
      <c r="D50" s="11" t="s">
        <v>17</v>
      </c>
      <c r="E50" s="10">
        <v>20101260106</v>
      </c>
      <c r="F50" s="12">
        <v>204</v>
      </c>
      <c r="G50" s="15">
        <f t="shared" si="1"/>
        <v>68</v>
      </c>
      <c r="H50" s="16">
        <f t="shared" si="2"/>
        <v>27.2</v>
      </c>
      <c r="I50" s="15">
        <v>83.33</v>
      </c>
      <c r="J50" s="16">
        <f t="shared" si="3"/>
        <v>50</v>
      </c>
      <c r="K50" s="15">
        <f t="shared" si="0"/>
        <v>77.2</v>
      </c>
      <c r="L50" s="25" t="s">
        <v>24</v>
      </c>
      <c r="M50" s="20"/>
      <c r="N50" s="20"/>
    </row>
    <row r="51" ht="35" customHeight="1" spans="1:14">
      <c r="A51" s="9">
        <v>49</v>
      </c>
      <c r="B51" s="10" t="s">
        <v>129</v>
      </c>
      <c r="C51" s="10" t="s">
        <v>130</v>
      </c>
      <c r="D51" s="11" t="s">
        <v>17</v>
      </c>
      <c r="E51" s="10">
        <v>20101260106</v>
      </c>
      <c r="F51" s="12">
        <v>201</v>
      </c>
      <c r="G51" s="15">
        <f t="shared" si="1"/>
        <v>67</v>
      </c>
      <c r="H51" s="16">
        <f t="shared" si="2"/>
        <v>26.8</v>
      </c>
      <c r="I51" s="15">
        <v>81</v>
      </c>
      <c r="J51" s="16">
        <f t="shared" si="3"/>
        <v>48.6</v>
      </c>
      <c r="K51" s="15">
        <f t="shared" si="0"/>
        <v>75.4</v>
      </c>
      <c r="L51" s="25" t="s">
        <v>27</v>
      </c>
      <c r="M51" s="20"/>
      <c r="N51" s="20"/>
    </row>
    <row r="52" ht="35" customHeight="1" spans="1:14">
      <c r="A52" s="9">
        <v>50</v>
      </c>
      <c r="B52" s="10" t="s">
        <v>131</v>
      </c>
      <c r="C52" s="10" t="s">
        <v>132</v>
      </c>
      <c r="D52" s="11" t="s">
        <v>17</v>
      </c>
      <c r="E52" s="10">
        <v>20101260106</v>
      </c>
      <c r="F52" s="12">
        <v>192.5</v>
      </c>
      <c r="G52" s="15">
        <f t="shared" si="1"/>
        <v>64.17</v>
      </c>
      <c r="H52" s="16">
        <f t="shared" si="2"/>
        <v>25.67</v>
      </c>
      <c r="I52" s="15">
        <v>80.33</v>
      </c>
      <c r="J52" s="16">
        <f t="shared" si="3"/>
        <v>48.2</v>
      </c>
      <c r="K52" s="15">
        <f t="shared" si="0"/>
        <v>73.87</v>
      </c>
      <c r="L52" s="25" t="s">
        <v>30</v>
      </c>
      <c r="M52" s="20"/>
      <c r="N52" s="20"/>
    </row>
    <row r="53" ht="35" customHeight="1" spans="1:14">
      <c r="A53" s="9">
        <v>51</v>
      </c>
      <c r="B53" s="10" t="s">
        <v>133</v>
      </c>
      <c r="C53" s="10" t="s">
        <v>134</v>
      </c>
      <c r="D53" s="11" t="s">
        <v>17</v>
      </c>
      <c r="E53" s="10">
        <v>20101260106</v>
      </c>
      <c r="F53" s="12">
        <v>188.5</v>
      </c>
      <c r="G53" s="15">
        <f t="shared" si="1"/>
        <v>62.83</v>
      </c>
      <c r="H53" s="16">
        <f t="shared" si="2"/>
        <v>25.13</v>
      </c>
      <c r="I53" s="15">
        <v>78.67</v>
      </c>
      <c r="J53" s="16">
        <f t="shared" si="3"/>
        <v>47.2</v>
      </c>
      <c r="K53" s="15">
        <f t="shared" si="0"/>
        <v>72.33</v>
      </c>
      <c r="L53" s="25" t="s">
        <v>33</v>
      </c>
      <c r="M53" s="20"/>
      <c r="N53" s="20"/>
    </row>
    <row r="54" ht="35" customHeight="1" spans="1:14">
      <c r="A54" s="9">
        <v>52</v>
      </c>
      <c r="B54" s="10" t="s">
        <v>135</v>
      </c>
      <c r="C54" s="10" t="s">
        <v>136</v>
      </c>
      <c r="D54" s="11" t="s">
        <v>17</v>
      </c>
      <c r="E54" s="10">
        <v>20101260106</v>
      </c>
      <c r="F54" s="12">
        <v>187</v>
      </c>
      <c r="G54" s="15">
        <f t="shared" si="1"/>
        <v>62.33</v>
      </c>
      <c r="H54" s="16">
        <f t="shared" si="2"/>
        <v>24.93</v>
      </c>
      <c r="I54" s="15">
        <v>78.67</v>
      </c>
      <c r="J54" s="16">
        <f t="shared" si="3"/>
        <v>47.2</v>
      </c>
      <c r="K54" s="15">
        <f t="shared" si="0"/>
        <v>72.13</v>
      </c>
      <c r="L54" s="25" t="s">
        <v>36</v>
      </c>
      <c r="M54" s="20"/>
      <c r="N54" s="20"/>
    </row>
    <row r="55" ht="35" customHeight="1" spans="1:14">
      <c r="A55" s="9">
        <v>53</v>
      </c>
      <c r="B55" s="10" t="s">
        <v>137</v>
      </c>
      <c r="C55" s="10" t="s">
        <v>138</v>
      </c>
      <c r="D55" s="11" t="s">
        <v>17</v>
      </c>
      <c r="E55" s="10">
        <v>20101260107</v>
      </c>
      <c r="F55" s="12">
        <v>201.5</v>
      </c>
      <c r="G55" s="15">
        <f t="shared" si="1"/>
        <v>67.17</v>
      </c>
      <c r="H55" s="16">
        <f t="shared" si="2"/>
        <v>26.87</v>
      </c>
      <c r="I55" s="15">
        <v>79.33</v>
      </c>
      <c r="J55" s="16">
        <f t="shared" si="3"/>
        <v>47.6</v>
      </c>
      <c r="K55" s="15">
        <f t="shared" si="0"/>
        <v>74.47</v>
      </c>
      <c r="L55" s="25" t="s">
        <v>19</v>
      </c>
      <c r="M55" s="20" t="s">
        <v>20</v>
      </c>
      <c r="N55" s="20"/>
    </row>
    <row r="56" ht="35" customHeight="1" spans="1:14">
      <c r="A56" s="9">
        <v>54</v>
      </c>
      <c r="B56" s="10" t="s">
        <v>139</v>
      </c>
      <c r="C56" s="10" t="s">
        <v>140</v>
      </c>
      <c r="D56" s="11" t="s">
        <v>17</v>
      </c>
      <c r="E56" s="10">
        <v>20101260107</v>
      </c>
      <c r="F56" s="12">
        <v>201.5</v>
      </c>
      <c r="G56" s="15">
        <f t="shared" si="1"/>
        <v>67.17</v>
      </c>
      <c r="H56" s="16">
        <f t="shared" si="2"/>
        <v>26.87</v>
      </c>
      <c r="I56" s="15">
        <v>77.33</v>
      </c>
      <c r="J56" s="16">
        <f t="shared" si="3"/>
        <v>46.4</v>
      </c>
      <c r="K56" s="15">
        <f t="shared" si="0"/>
        <v>73.27</v>
      </c>
      <c r="L56" s="25" t="s">
        <v>24</v>
      </c>
      <c r="M56" s="20"/>
      <c r="N56" s="20"/>
    </row>
    <row r="57" ht="35" customHeight="1" spans="1:14">
      <c r="A57" s="9">
        <v>55</v>
      </c>
      <c r="B57" s="10" t="s">
        <v>141</v>
      </c>
      <c r="C57" s="10" t="s">
        <v>142</v>
      </c>
      <c r="D57" s="11" t="s">
        <v>17</v>
      </c>
      <c r="E57" s="10">
        <v>20101260107</v>
      </c>
      <c r="F57" s="12">
        <v>203.5</v>
      </c>
      <c r="G57" s="15">
        <f t="shared" si="1"/>
        <v>67.83</v>
      </c>
      <c r="H57" s="16">
        <f t="shared" si="2"/>
        <v>27.13</v>
      </c>
      <c r="I57" s="15">
        <v>75</v>
      </c>
      <c r="J57" s="16">
        <f t="shared" si="3"/>
        <v>45</v>
      </c>
      <c r="K57" s="15">
        <f t="shared" si="0"/>
        <v>72.13</v>
      </c>
      <c r="L57" s="25" t="s">
        <v>27</v>
      </c>
      <c r="M57" s="20"/>
      <c r="N57" s="20"/>
    </row>
    <row r="58" ht="35" customHeight="1" spans="1:14">
      <c r="A58" s="9">
        <v>56</v>
      </c>
      <c r="B58" s="10" t="s">
        <v>143</v>
      </c>
      <c r="C58" s="10" t="s">
        <v>144</v>
      </c>
      <c r="D58" s="11" t="s">
        <v>17</v>
      </c>
      <c r="E58" s="10">
        <v>20101260107</v>
      </c>
      <c r="F58" s="12">
        <v>192</v>
      </c>
      <c r="G58" s="15">
        <f t="shared" si="1"/>
        <v>64</v>
      </c>
      <c r="H58" s="16">
        <f t="shared" si="2"/>
        <v>25.6</v>
      </c>
      <c r="I58" s="15">
        <v>70.67</v>
      </c>
      <c r="J58" s="16">
        <f t="shared" si="3"/>
        <v>42.4</v>
      </c>
      <c r="K58" s="15">
        <f t="shared" si="0"/>
        <v>68</v>
      </c>
      <c r="L58" s="25" t="s">
        <v>30</v>
      </c>
      <c r="M58" s="20"/>
      <c r="N58" s="20"/>
    </row>
    <row r="59" ht="35" customHeight="1" spans="1:14">
      <c r="A59" s="9">
        <v>57</v>
      </c>
      <c r="B59" s="10" t="s">
        <v>145</v>
      </c>
      <c r="C59" s="10" t="s">
        <v>146</v>
      </c>
      <c r="D59" s="11" t="s">
        <v>17</v>
      </c>
      <c r="E59" s="10">
        <v>20101260107</v>
      </c>
      <c r="F59" s="12">
        <v>196.5</v>
      </c>
      <c r="G59" s="15">
        <f t="shared" si="1"/>
        <v>65.5</v>
      </c>
      <c r="H59" s="16">
        <f t="shared" si="2"/>
        <v>26.2</v>
      </c>
      <c r="I59" s="15">
        <v>0</v>
      </c>
      <c r="J59" s="16">
        <f t="shared" si="3"/>
        <v>0</v>
      </c>
      <c r="K59" s="15">
        <f t="shared" si="0"/>
        <v>26.2</v>
      </c>
      <c r="L59" s="25" t="s">
        <v>33</v>
      </c>
      <c r="M59" s="20" t="s">
        <v>61</v>
      </c>
      <c r="N59" s="20"/>
    </row>
    <row r="60" ht="35" customHeight="1" spans="1:14">
      <c r="A60" s="9">
        <v>58</v>
      </c>
      <c r="B60" s="10" t="s">
        <v>147</v>
      </c>
      <c r="C60" s="10" t="s">
        <v>148</v>
      </c>
      <c r="D60" s="11" t="s">
        <v>17</v>
      </c>
      <c r="E60" s="10">
        <v>20101260107</v>
      </c>
      <c r="F60" s="12">
        <v>192.5</v>
      </c>
      <c r="G60" s="15">
        <f t="shared" si="1"/>
        <v>64.17</v>
      </c>
      <c r="H60" s="16">
        <f t="shared" si="2"/>
        <v>25.67</v>
      </c>
      <c r="I60" s="15">
        <v>0</v>
      </c>
      <c r="J60" s="16">
        <f t="shared" si="3"/>
        <v>0</v>
      </c>
      <c r="K60" s="15">
        <f t="shared" si="0"/>
        <v>25.67</v>
      </c>
      <c r="L60" s="25" t="s">
        <v>36</v>
      </c>
      <c r="M60" s="20" t="s">
        <v>61</v>
      </c>
      <c r="N60" s="20"/>
    </row>
    <row r="61" ht="35" customHeight="1" spans="1:14">
      <c r="A61" s="9">
        <v>59</v>
      </c>
      <c r="B61" s="10" t="s">
        <v>149</v>
      </c>
      <c r="C61" s="10" t="s">
        <v>150</v>
      </c>
      <c r="D61" s="11" t="s">
        <v>17</v>
      </c>
      <c r="E61" s="10">
        <v>20101260108</v>
      </c>
      <c r="F61" s="12">
        <v>214</v>
      </c>
      <c r="G61" s="15">
        <f t="shared" si="1"/>
        <v>71.33</v>
      </c>
      <c r="H61" s="16">
        <f t="shared" si="2"/>
        <v>28.53</v>
      </c>
      <c r="I61" s="15">
        <v>84</v>
      </c>
      <c r="J61" s="16">
        <f t="shared" si="3"/>
        <v>50.4</v>
      </c>
      <c r="K61" s="15">
        <f t="shared" si="0"/>
        <v>78.93</v>
      </c>
      <c r="L61" s="25" t="s">
        <v>19</v>
      </c>
      <c r="M61" s="20" t="s">
        <v>20</v>
      </c>
      <c r="N61" s="20"/>
    </row>
    <row r="62" ht="35" customHeight="1" spans="1:14">
      <c r="A62" s="9">
        <v>60</v>
      </c>
      <c r="B62" s="10" t="s">
        <v>151</v>
      </c>
      <c r="C62" s="10" t="s">
        <v>152</v>
      </c>
      <c r="D62" s="11" t="s">
        <v>17</v>
      </c>
      <c r="E62" s="10">
        <v>20101260108</v>
      </c>
      <c r="F62" s="12">
        <v>196</v>
      </c>
      <c r="G62" s="15">
        <f t="shared" si="1"/>
        <v>65.33</v>
      </c>
      <c r="H62" s="16">
        <f t="shared" si="2"/>
        <v>26.13</v>
      </c>
      <c r="I62" s="15">
        <v>87.67</v>
      </c>
      <c r="J62" s="16">
        <f t="shared" si="3"/>
        <v>52.6</v>
      </c>
      <c r="K62" s="15">
        <f t="shared" si="0"/>
        <v>78.73</v>
      </c>
      <c r="L62" s="25" t="s">
        <v>24</v>
      </c>
      <c r="M62" s="20" t="s">
        <v>20</v>
      </c>
      <c r="N62" s="20"/>
    </row>
    <row r="63" ht="35" customHeight="1" spans="1:14">
      <c r="A63" s="9">
        <v>61</v>
      </c>
      <c r="B63" s="10" t="s">
        <v>153</v>
      </c>
      <c r="C63" s="10" t="s">
        <v>154</v>
      </c>
      <c r="D63" s="11" t="s">
        <v>17</v>
      </c>
      <c r="E63" s="10">
        <v>20101260108</v>
      </c>
      <c r="F63" s="12">
        <v>202.5</v>
      </c>
      <c r="G63" s="15">
        <f t="shared" si="1"/>
        <v>67.5</v>
      </c>
      <c r="H63" s="16">
        <f t="shared" si="2"/>
        <v>27</v>
      </c>
      <c r="I63" s="15">
        <v>84.33</v>
      </c>
      <c r="J63" s="16">
        <f t="shared" si="3"/>
        <v>50.6</v>
      </c>
      <c r="K63" s="15">
        <f t="shared" si="0"/>
        <v>77.6</v>
      </c>
      <c r="L63" s="25" t="s">
        <v>27</v>
      </c>
      <c r="M63" s="20"/>
      <c r="N63" s="20"/>
    </row>
    <row r="64" ht="35" customHeight="1" spans="1:14">
      <c r="A64" s="9">
        <v>62</v>
      </c>
      <c r="B64" s="10" t="s">
        <v>155</v>
      </c>
      <c r="C64" s="10" t="s">
        <v>156</v>
      </c>
      <c r="D64" s="11" t="s">
        <v>17</v>
      </c>
      <c r="E64" s="10">
        <v>20101260108</v>
      </c>
      <c r="F64" s="12">
        <v>201.5</v>
      </c>
      <c r="G64" s="15">
        <f t="shared" si="1"/>
        <v>67.17</v>
      </c>
      <c r="H64" s="16">
        <f t="shared" si="2"/>
        <v>26.87</v>
      </c>
      <c r="I64" s="15">
        <v>84.33</v>
      </c>
      <c r="J64" s="16">
        <f t="shared" si="3"/>
        <v>50.6</v>
      </c>
      <c r="K64" s="15">
        <f t="shared" si="0"/>
        <v>77.47</v>
      </c>
      <c r="L64" s="25" t="s">
        <v>30</v>
      </c>
      <c r="M64" s="20"/>
      <c r="N64" s="20"/>
    </row>
    <row r="65" ht="35" customHeight="1" spans="1:14">
      <c r="A65" s="9">
        <v>63</v>
      </c>
      <c r="B65" s="10" t="s">
        <v>157</v>
      </c>
      <c r="C65" s="10" t="s">
        <v>158</v>
      </c>
      <c r="D65" s="11" t="s">
        <v>17</v>
      </c>
      <c r="E65" s="10">
        <v>20101260108</v>
      </c>
      <c r="F65" s="12">
        <v>207</v>
      </c>
      <c r="G65" s="15">
        <f t="shared" si="1"/>
        <v>69</v>
      </c>
      <c r="H65" s="16">
        <f t="shared" si="2"/>
        <v>27.6</v>
      </c>
      <c r="I65" s="15">
        <v>81.67</v>
      </c>
      <c r="J65" s="16">
        <f t="shared" si="3"/>
        <v>49</v>
      </c>
      <c r="K65" s="15">
        <f t="shared" si="0"/>
        <v>76.6</v>
      </c>
      <c r="L65" s="25" t="s">
        <v>33</v>
      </c>
      <c r="M65" s="20"/>
      <c r="N65" s="20"/>
    </row>
    <row r="66" ht="35" customHeight="1" spans="1:14">
      <c r="A66" s="9">
        <v>64</v>
      </c>
      <c r="B66" s="10" t="s">
        <v>159</v>
      </c>
      <c r="C66" s="10" t="s">
        <v>160</v>
      </c>
      <c r="D66" s="11" t="s">
        <v>17</v>
      </c>
      <c r="E66" s="10">
        <v>20101260108</v>
      </c>
      <c r="F66" s="12">
        <v>197</v>
      </c>
      <c r="G66" s="15">
        <f t="shared" si="1"/>
        <v>65.67</v>
      </c>
      <c r="H66" s="16">
        <f t="shared" si="2"/>
        <v>26.27</v>
      </c>
      <c r="I66" s="15">
        <v>82.67</v>
      </c>
      <c r="J66" s="16">
        <f t="shared" si="3"/>
        <v>49.6</v>
      </c>
      <c r="K66" s="15">
        <f t="shared" si="0"/>
        <v>75.87</v>
      </c>
      <c r="L66" s="25" t="s">
        <v>36</v>
      </c>
      <c r="M66" s="20"/>
      <c r="N66" s="20"/>
    </row>
    <row r="67" ht="35" customHeight="1" spans="1:14">
      <c r="A67" s="9">
        <v>65</v>
      </c>
      <c r="B67" s="10" t="s">
        <v>161</v>
      </c>
      <c r="C67" s="10" t="s">
        <v>162</v>
      </c>
      <c r="D67" s="11" t="s">
        <v>17</v>
      </c>
      <c r="E67" s="10">
        <v>20101260108</v>
      </c>
      <c r="F67" s="12">
        <v>194.5</v>
      </c>
      <c r="G67" s="15">
        <f t="shared" ref="G67:G72" si="4">ROUND(F67/3,2)</f>
        <v>64.83</v>
      </c>
      <c r="H67" s="16">
        <f t="shared" si="2"/>
        <v>25.93</v>
      </c>
      <c r="I67" s="15">
        <v>81.67</v>
      </c>
      <c r="J67" s="16">
        <f t="shared" si="3"/>
        <v>49</v>
      </c>
      <c r="K67" s="15">
        <f t="shared" ref="K67:K72" si="5">H67+J67</f>
        <v>74.93</v>
      </c>
      <c r="L67" s="25" t="s">
        <v>51</v>
      </c>
      <c r="M67" s="20"/>
      <c r="N67" s="20"/>
    </row>
    <row r="68" ht="35" customHeight="1" spans="1:14">
      <c r="A68" s="9">
        <v>66</v>
      </c>
      <c r="B68" s="10" t="s">
        <v>163</v>
      </c>
      <c r="C68" s="10" t="s">
        <v>164</v>
      </c>
      <c r="D68" s="11" t="s">
        <v>17</v>
      </c>
      <c r="E68" s="10">
        <v>20101260108</v>
      </c>
      <c r="F68" s="12">
        <v>194</v>
      </c>
      <c r="G68" s="15">
        <f t="shared" si="4"/>
        <v>64.67</v>
      </c>
      <c r="H68" s="16">
        <f t="shared" si="2"/>
        <v>25.87</v>
      </c>
      <c r="I68" s="15">
        <v>80.67</v>
      </c>
      <c r="J68" s="16">
        <f t="shared" si="3"/>
        <v>48.4</v>
      </c>
      <c r="K68" s="15">
        <f t="shared" si="5"/>
        <v>74.27</v>
      </c>
      <c r="L68" s="25" t="s">
        <v>54</v>
      </c>
      <c r="M68" s="20"/>
      <c r="N68" s="20"/>
    </row>
    <row r="69" ht="35" customHeight="1" spans="1:14">
      <c r="A69" s="9">
        <v>67</v>
      </c>
      <c r="B69" s="10" t="s">
        <v>165</v>
      </c>
      <c r="C69" s="10" t="s">
        <v>166</v>
      </c>
      <c r="D69" s="11" t="s">
        <v>17</v>
      </c>
      <c r="E69" s="10">
        <v>20101260108</v>
      </c>
      <c r="F69" s="12">
        <v>195</v>
      </c>
      <c r="G69" s="15">
        <f t="shared" si="4"/>
        <v>65</v>
      </c>
      <c r="H69" s="16">
        <f>ROUND(G69*0.4,2)</f>
        <v>26</v>
      </c>
      <c r="I69" s="15">
        <v>75</v>
      </c>
      <c r="J69" s="16">
        <f>ROUND(I69*0.6,2)</f>
        <v>45</v>
      </c>
      <c r="K69" s="15">
        <f t="shared" si="5"/>
        <v>71</v>
      </c>
      <c r="L69" s="25" t="s">
        <v>57</v>
      </c>
      <c r="M69" s="20"/>
      <c r="N69" s="20"/>
    </row>
    <row r="70" ht="35" customHeight="1" spans="1:14">
      <c r="A70" s="9">
        <v>68</v>
      </c>
      <c r="B70" s="10" t="s">
        <v>167</v>
      </c>
      <c r="C70" s="10" t="s">
        <v>168</v>
      </c>
      <c r="D70" s="11" t="s">
        <v>17</v>
      </c>
      <c r="E70" s="10">
        <v>20101260108</v>
      </c>
      <c r="F70" s="12">
        <v>198.5</v>
      </c>
      <c r="G70" s="15">
        <f t="shared" si="4"/>
        <v>66.17</v>
      </c>
      <c r="H70" s="16">
        <f>ROUND(G70*0.4,2)</f>
        <v>26.47</v>
      </c>
      <c r="I70" s="15">
        <v>0</v>
      </c>
      <c r="J70" s="16">
        <f>ROUND(I70*0.6,2)</f>
        <v>0</v>
      </c>
      <c r="K70" s="15">
        <f t="shared" si="5"/>
        <v>26.47</v>
      </c>
      <c r="L70" s="25" t="s">
        <v>60</v>
      </c>
      <c r="M70" s="20" t="s">
        <v>61</v>
      </c>
      <c r="N70" s="20"/>
    </row>
    <row r="71" ht="35" customHeight="1" spans="1:14">
      <c r="A71" s="9">
        <v>69</v>
      </c>
      <c r="B71" s="10" t="s">
        <v>169</v>
      </c>
      <c r="C71" s="10" t="s">
        <v>170</v>
      </c>
      <c r="D71" s="11" t="s">
        <v>17</v>
      </c>
      <c r="E71" s="10">
        <v>20101260108</v>
      </c>
      <c r="F71" s="12">
        <v>195</v>
      </c>
      <c r="G71" s="15">
        <f t="shared" si="4"/>
        <v>65</v>
      </c>
      <c r="H71" s="16">
        <f>ROUND(G71*0.4,2)</f>
        <v>26</v>
      </c>
      <c r="I71" s="15">
        <v>0</v>
      </c>
      <c r="J71" s="16">
        <f>ROUND(I71*0.6,2)</f>
        <v>0</v>
      </c>
      <c r="K71" s="15">
        <f t="shared" si="5"/>
        <v>26</v>
      </c>
      <c r="L71" s="25" t="s">
        <v>64</v>
      </c>
      <c r="M71" s="20" t="s">
        <v>61</v>
      </c>
      <c r="N71" s="20"/>
    </row>
    <row r="72" ht="35" customHeight="1" spans="1:14">
      <c r="A72" s="9">
        <v>70</v>
      </c>
      <c r="B72" s="10" t="s">
        <v>171</v>
      </c>
      <c r="C72" s="10" t="s">
        <v>172</v>
      </c>
      <c r="D72" s="11" t="s">
        <v>17</v>
      </c>
      <c r="E72" s="10">
        <v>20101260108</v>
      </c>
      <c r="F72" s="12">
        <v>192.5</v>
      </c>
      <c r="G72" s="15">
        <f t="shared" si="4"/>
        <v>64.17</v>
      </c>
      <c r="H72" s="16">
        <f>ROUND(G72*0.4,2)</f>
        <v>25.67</v>
      </c>
      <c r="I72" s="15">
        <v>0</v>
      </c>
      <c r="J72" s="16">
        <f>ROUND(I72*0.6,2)</f>
        <v>0</v>
      </c>
      <c r="K72" s="15">
        <f t="shared" si="5"/>
        <v>25.67</v>
      </c>
      <c r="L72" s="25" t="s">
        <v>67</v>
      </c>
      <c r="M72" s="20" t="s">
        <v>61</v>
      </c>
      <c r="N72" s="20"/>
    </row>
  </sheetData>
  <mergeCells count="1">
    <mergeCell ref="A1:N1"/>
  </mergeCells>
  <pageMargins left="0.74990626395218" right="0.74990626395218" top="0.999874956025852" bottom="0.999874956025852" header="0.499937478012926" footer="0.499937478012926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表格样式3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断尾的猫</cp:lastModifiedBy>
  <cp:revision>0</cp:revision>
  <dcterms:created xsi:type="dcterms:W3CDTF">2020-01-02T03:00:00Z</dcterms:created>
  <cp:lastPrinted>2020-10-09T07:59:00Z</cp:lastPrinted>
  <dcterms:modified xsi:type="dcterms:W3CDTF">2023-07-24T03:14:28Z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2EBCF0A9BEC747F08E3EF5761B0F2A75_13</vt:lpwstr>
  </property>
</Properties>
</file>