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<sst xmlns="http://schemas.openxmlformats.org/spreadsheetml/2006/main" count="61" uniqueCount="40">
  <si>
    <t>贵阳市国防动员办公室2023年公开招聘事业单位工作人员面试成绩、总成绩
及进入体检环节人员名单</t>
  </si>
  <si>
    <t>（须组织专业测试的B类岗位）</t>
  </si>
  <si>
    <t>序号</t>
  </si>
  <si>
    <t>姓名</t>
  </si>
  <si>
    <t>准考证号</t>
  </si>
  <si>
    <t>单位及代码</t>
  </si>
  <si>
    <t>报考岗位
及代码</t>
  </si>
  <si>
    <t>笔试成绩</t>
  </si>
  <si>
    <t>笔试成绩（百分制）</t>
  </si>
  <si>
    <t>笔试成绩30%</t>
  </si>
  <si>
    <t>专业测试成绩</t>
  </si>
  <si>
    <t>专业测试成绩40%</t>
  </si>
  <si>
    <t>面试成绩</t>
  </si>
  <si>
    <t>面试成绩30%</t>
  </si>
  <si>
    <t>笔试、专业测试、面试总成绩</t>
  </si>
  <si>
    <t>综合排名</t>
  </si>
  <si>
    <t>是否进入体检</t>
  </si>
  <si>
    <t>何官勇</t>
  </si>
  <si>
    <t>1152019400320</t>
  </si>
  <si>
    <r>
      <rPr>
        <sz val="10"/>
        <rFont val="宋体"/>
        <charset val="0"/>
      </rPr>
      <t>贵阳市人防工程质量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技术服务中心</t>
    </r>
    <r>
      <rPr>
        <sz val="10"/>
        <rFont val="Arial"/>
        <charset val="0"/>
      </rPr>
      <t xml:space="preserve">
15201019001</t>
    </r>
  </si>
  <si>
    <t>专业技术岗位
20101190101</t>
  </si>
  <si>
    <t>是</t>
  </si>
  <si>
    <t>岳玉成</t>
  </si>
  <si>
    <t>1152019400426</t>
  </si>
  <si>
    <t>陈强</t>
  </si>
  <si>
    <t>1152019402120</t>
  </si>
  <si>
    <t>（管理岗位及不组织专业测试的B类专业技术岗位）</t>
  </si>
  <si>
    <t>笔试成绩60%</t>
  </si>
  <si>
    <t>面试成绩40%</t>
  </si>
  <si>
    <t>笔试、面试
总成绩</t>
  </si>
  <si>
    <t>李韵</t>
  </si>
  <si>
    <t>1152019404413</t>
  </si>
  <si>
    <t>贵阳市人防工程管理服务中心15201019002</t>
  </si>
  <si>
    <t>管理岗20101190201</t>
  </si>
  <si>
    <t>粟倩</t>
  </si>
  <si>
    <t>1152019403707</t>
  </si>
  <si>
    <t>赵雪竹</t>
  </si>
  <si>
    <t>1152019400918</t>
  </si>
  <si>
    <t>钱灵兰</t>
  </si>
  <si>
    <t>1152019401526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</si>
</sst>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theme="1"/>
      <name val="仿宋_GB2312"/>
      <charset val="134"/>
    </font>
    <font>
      <b/>
      <sz val="10"/>
      <color rgb="FFFF0000"/>
      <name val="仿宋_GB2312"/>
      <charset val="134"/>
    </font>
    <font>
      <b/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1" borderId="3" applyNumberFormat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zoomScale="85" zoomScaleNormal="85" workbookViewId="0">
      <selection activeCell="Q9" sqref="Q9"/>
    </sheetView>
  </sheetViews>
  <sheetFormatPr defaultColWidth="9" defaultRowHeight="14.4"/>
  <cols>
    <col min="1" max="1" width="5.44444444444444" style="1" customWidth="1"/>
    <col min="2" max="2" width="7.23148148148148" style="1" customWidth="1"/>
    <col min="3" max="3" width="14.5" style="1" customWidth="1"/>
    <col min="4" max="4" width="21" style="1" customWidth="1"/>
    <col min="5" max="5" width="13.7222222222222" style="1" customWidth="1"/>
    <col min="6" max="6" width="7.03703703703704" style="1" customWidth="1"/>
    <col min="7" max="7" width="9.14814814814815" style="3" customWidth="1"/>
    <col min="8" max="8" width="7.18518518518519" style="4" customWidth="1"/>
    <col min="9" max="9" width="6.39814814814815" style="3" customWidth="1"/>
    <col min="10" max="10" width="7.97222222222222" style="4" customWidth="1"/>
    <col min="11" max="11" width="8.5" style="3" customWidth="1"/>
    <col min="12" max="12" width="7.18518518518519" style="5" customWidth="1"/>
    <col min="13" max="13" width="9.5462962962963" style="3" customWidth="1"/>
    <col min="14" max="14" width="7.18518518518519" style="6" customWidth="1"/>
    <col min="15" max="15" width="7.58333333333333" style="1" customWidth="1"/>
    <col min="16" max="16384" width="9" style="1"/>
  </cols>
  <sheetData>
    <row r="1" s="1" customFormat="1" ht="54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2" customFormat="1" ht="32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2" customFormat="1" ht="49" customHeight="1" spans="1:1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  <c r="J3" s="12" t="s">
        <v>11</v>
      </c>
      <c r="K3" s="25" t="s">
        <v>12</v>
      </c>
      <c r="L3" s="26" t="s">
        <v>13</v>
      </c>
      <c r="M3" s="25" t="s">
        <v>14</v>
      </c>
      <c r="N3" s="25" t="s">
        <v>15</v>
      </c>
      <c r="O3" s="25" t="s">
        <v>16</v>
      </c>
    </row>
    <row r="4" s="1" customFormat="1" ht="40" customHeight="1" spans="1:15">
      <c r="A4" s="13">
        <v>1</v>
      </c>
      <c r="B4" s="14" t="s">
        <v>17</v>
      </c>
      <c r="C4" s="14" t="s">
        <v>18</v>
      </c>
      <c r="D4" s="15" t="s">
        <v>19</v>
      </c>
      <c r="E4" s="16" t="s">
        <v>20</v>
      </c>
      <c r="F4" s="17">
        <v>163.5</v>
      </c>
      <c r="G4" s="18">
        <f>ROUND(F4/3,2)</f>
        <v>54.5</v>
      </c>
      <c r="H4" s="19">
        <f>ROUND(G4*0.3,2)</f>
        <v>16.35</v>
      </c>
      <c r="I4" s="17">
        <v>73</v>
      </c>
      <c r="J4" s="19">
        <f>ROUND(I4*0.4,2)</f>
        <v>29.2</v>
      </c>
      <c r="K4" s="17">
        <v>82.4</v>
      </c>
      <c r="L4" s="17">
        <f>K4*0.3</f>
        <v>24.72</v>
      </c>
      <c r="M4" s="17">
        <f>H4+J4+L4</f>
        <v>70.27</v>
      </c>
      <c r="N4" s="17">
        <v>1</v>
      </c>
      <c r="O4" s="17" t="s">
        <v>21</v>
      </c>
    </row>
    <row r="5" s="1" customFormat="1" ht="40" customHeight="1" spans="1:15">
      <c r="A5" s="13">
        <v>2</v>
      </c>
      <c r="B5" s="14" t="s">
        <v>22</v>
      </c>
      <c r="C5" s="14" t="s">
        <v>23</v>
      </c>
      <c r="D5" s="15" t="s">
        <v>19</v>
      </c>
      <c r="E5" s="16" t="s">
        <v>20</v>
      </c>
      <c r="F5" s="17">
        <v>174.5</v>
      </c>
      <c r="G5" s="18">
        <f>ROUND(F5/3,2)</f>
        <v>58.17</v>
      </c>
      <c r="H5" s="19">
        <f>ROUND(G5*0.3,2)</f>
        <v>17.45</v>
      </c>
      <c r="I5" s="17">
        <v>68</v>
      </c>
      <c r="J5" s="19">
        <f>ROUND(I5*0.4,2)</f>
        <v>27.2</v>
      </c>
      <c r="K5" s="17">
        <v>80.4</v>
      </c>
      <c r="L5" s="17">
        <f>K5*0.3</f>
        <v>24.12</v>
      </c>
      <c r="M5" s="17">
        <f>H5+J5+L5</f>
        <v>68.77</v>
      </c>
      <c r="N5" s="17">
        <v>2</v>
      </c>
      <c r="O5" s="27"/>
    </row>
    <row r="6" s="1" customFormat="1" ht="40" customHeight="1" spans="1:15">
      <c r="A6" s="13">
        <v>3</v>
      </c>
      <c r="B6" s="14" t="s">
        <v>24</v>
      </c>
      <c r="C6" s="14" t="s">
        <v>25</v>
      </c>
      <c r="D6" s="15" t="s">
        <v>19</v>
      </c>
      <c r="E6" s="16" t="s">
        <v>20</v>
      </c>
      <c r="F6" s="17">
        <v>153.5</v>
      </c>
      <c r="G6" s="18">
        <f>ROUND(F6/3,2)</f>
        <v>51.17</v>
      </c>
      <c r="H6" s="19">
        <f>ROUND(G6*0.3,2)</f>
        <v>15.35</v>
      </c>
      <c r="I6" s="17">
        <v>71</v>
      </c>
      <c r="J6" s="19">
        <f>ROUND(I6*0.4,2)</f>
        <v>28.4</v>
      </c>
      <c r="K6" s="17">
        <v>81.4</v>
      </c>
      <c r="L6" s="17">
        <f>K6*0.3</f>
        <v>24.42</v>
      </c>
      <c r="M6" s="17">
        <f>H6+J6+L6</f>
        <v>68.17</v>
      </c>
      <c r="N6" s="17">
        <v>3</v>
      </c>
      <c r="O6" s="27"/>
    </row>
    <row r="7" s="2" customFormat="1" ht="32" customHeight="1" spans="1:15">
      <c r="A7" s="20" t="s">
        <v>26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28"/>
      <c r="O7" s="28"/>
    </row>
    <row r="8" s="2" customFormat="1" ht="52" customHeight="1" spans="1:14">
      <c r="A8" s="10" t="s">
        <v>2</v>
      </c>
      <c r="B8" s="11" t="s">
        <v>3</v>
      </c>
      <c r="C8" s="11" t="s">
        <v>4</v>
      </c>
      <c r="D8" s="11" t="s">
        <v>5</v>
      </c>
      <c r="E8" s="11" t="s">
        <v>6</v>
      </c>
      <c r="F8" s="11" t="s">
        <v>7</v>
      </c>
      <c r="G8" s="11" t="s">
        <v>8</v>
      </c>
      <c r="H8" s="12" t="s">
        <v>27</v>
      </c>
      <c r="I8" s="29" t="s">
        <v>12</v>
      </c>
      <c r="J8" s="26" t="s">
        <v>28</v>
      </c>
      <c r="K8" s="29" t="s">
        <v>29</v>
      </c>
      <c r="L8" s="25" t="s">
        <v>15</v>
      </c>
      <c r="M8" s="25" t="s">
        <v>16</v>
      </c>
      <c r="N8" s="30"/>
    </row>
    <row r="9" s="2" customFormat="1" ht="32" customHeight="1" spans="1:14">
      <c r="A9" s="21">
        <v>1</v>
      </c>
      <c r="B9" s="17" t="s">
        <v>30</v>
      </c>
      <c r="C9" s="37" t="s">
        <v>31</v>
      </c>
      <c r="D9" s="22" t="s">
        <v>32</v>
      </c>
      <c r="E9" s="23" t="s">
        <v>33</v>
      </c>
      <c r="F9" s="17">
        <v>223</v>
      </c>
      <c r="G9" s="17">
        <f>ROUND(F9/3,2)</f>
        <v>74.33</v>
      </c>
      <c r="H9" s="24">
        <f>ROUND(G9*0.6,2)</f>
        <v>44.6</v>
      </c>
      <c r="I9" s="17">
        <v>82.2</v>
      </c>
      <c r="J9" s="24">
        <f>ROUND(I9*0.4,2)</f>
        <v>32.88</v>
      </c>
      <c r="K9" s="17">
        <f>J9+H9</f>
        <v>77.48</v>
      </c>
      <c r="L9" s="17">
        <v>1</v>
      </c>
      <c r="M9" s="31" t="s">
        <v>21</v>
      </c>
      <c r="N9" s="30"/>
    </row>
    <row r="10" s="2" customFormat="1" ht="32" customHeight="1" spans="1:14">
      <c r="A10" s="21">
        <v>2</v>
      </c>
      <c r="B10" s="17" t="s">
        <v>34</v>
      </c>
      <c r="C10" s="17" t="s">
        <v>35</v>
      </c>
      <c r="D10" s="22" t="s">
        <v>32</v>
      </c>
      <c r="E10" s="23" t="s">
        <v>33</v>
      </c>
      <c r="F10" s="17">
        <v>203.5</v>
      </c>
      <c r="G10" s="17">
        <f>ROUND(F10/3,2)</f>
        <v>67.83</v>
      </c>
      <c r="H10" s="24">
        <f>ROUND(G10*0.6,2)</f>
        <v>40.7</v>
      </c>
      <c r="I10" s="17">
        <v>78.8</v>
      </c>
      <c r="J10" s="24">
        <f>ROUND(I10*0.4,2)</f>
        <v>31.52</v>
      </c>
      <c r="K10" s="17">
        <f>J10+H10</f>
        <v>72.22</v>
      </c>
      <c r="L10" s="17">
        <v>2</v>
      </c>
      <c r="M10" s="27"/>
      <c r="N10" s="30"/>
    </row>
    <row r="11" s="2" customFormat="1" ht="32" customHeight="1" spans="1:14">
      <c r="A11" s="21">
        <v>3</v>
      </c>
      <c r="B11" s="17" t="s">
        <v>36</v>
      </c>
      <c r="C11" s="17" t="s">
        <v>37</v>
      </c>
      <c r="D11" s="22" t="s">
        <v>32</v>
      </c>
      <c r="E11" s="23" t="s">
        <v>33</v>
      </c>
      <c r="F11" s="17">
        <v>200</v>
      </c>
      <c r="G11" s="17">
        <f>ROUND(F11/3,2)</f>
        <v>66.67</v>
      </c>
      <c r="H11" s="24">
        <f>ROUND(G11*0.6,2)</f>
        <v>40</v>
      </c>
      <c r="I11" s="17">
        <v>78.8</v>
      </c>
      <c r="J11" s="24">
        <f>ROUND(I11*0.4,2)</f>
        <v>31.52</v>
      </c>
      <c r="K11" s="17">
        <f>J11+H11</f>
        <v>71.52</v>
      </c>
      <c r="L11" s="17">
        <v>3</v>
      </c>
      <c r="M11" s="27"/>
      <c r="N11" s="30"/>
    </row>
    <row r="12" s="2" customFormat="1" ht="32" customHeight="1" spans="1:14">
      <c r="A12" s="21">
        <v>4</v>
      </c>
      <c r="B12" s="17" t="s">
        <v>38</v>
      </c>
      <c r="C12" s="17" t="s">
        <v>39</v>
      </c>
      <c r="D12" s="22" t="s">
        <v>32</v>
      </c>
      <c r="E12" s="23" t="s">
        <v>33</v>
      </c>
      <c r="F12" s="17">
        <v>200</v>
      </c>
      <c r="G12" s="17">
        <f>ROUND(F12/3,2)</f>
        <v>66.67</v>
      </c>
      <c r="H12" s="24">
        <f>ROUND(G12*0.6,2)</f>
        <v>40</v>
      </c>
      <c r="I12" s="17">
        <v>77.2</v>
      </c>
      <c r="J12" s="24">
        <f>ROUND(I12*0.4,2)</f>
        <v>30.88</v>
      </c>
      <c r="K12" s="17">
        <f>J12+H12</f>
        <v>70.88</v>
      </c>
      <c r="L12" s="17">
        <v>4</v>
      </c>
      <c r="M12" s="27"/>
      <c r="N12" s="30"/>
    </row>
    <row r="13" s="2" customFormat="1" ht="32" customHeight="1" spans="12:14">
      <c r="L13" s="32"/>
      <c r="M13" s="33"/>
      <c r="N13" s="32"/>
    </row>
    <row r="14" spans="12:14">
      <c r="L14" s="34"/>
      <c r="M14" s="35"/>
      <c r="N14" s="36"/>
    </row>
  </sheetData>
  <mergeCells count="3">
    <mergeCell ref="A1:O1"/>
    <mergeCell ref="A2:O2"/>
    <mergeCell ref="A7:M7"/>
  </mergeCells>
  <pageMargins left="0.393055555555556" right="0.196527777777778" top="0.393055555555556" bottom="0.275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小羊</cp:lastModifiedBy>
  <dcterms:created xsi:type="dcterms:W3CDTF">2023-07-01T03:23:00Z</dcterms:created>
  <dcterms:modified xsi:type="dcterms:W3CDTF">2023-07-17T03:04:12Z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E4C98ADCB1F5453895CB3D0F8EEB5EDA</vt:lpwstr>
  </property>
  <property fmtid="{D5CDD505-2E9C-101B-9397-08002B2CF9AE}" pid="3" name="KSOProductBuildVer">
    <vt:lpwstr>2052-11.1.0.13703</vt:lpwstr>
  </property>
</Properties>
</file>