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tabRatio="54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<sst xmlns="http://schemas.openxmlformats.org/spreadsheetml/2006/main" count="136" uniqueCount="53">
  <si>
    <t>贵阳市市场监督管理局2023年公开招聘事业单位工作人员面试成绩、总成绩及进入体检环节人员名单</t>
  </si>
  <si>
    <t>序号</t>
  </si>
  <si>
    <t>姓名</t>
  </si>
  <si>
    <t>报考单位</t>
  </si>
  <si>
    <t>报考岗位及代码</t>
  </si>
  <si>
    <t>笔试成绩</t>
  </si>
  <si>
    <t>笔试成绩（百分制）</t>
  </si>
  <si>
    <t>笔试成绩30%</t>
  </si>
  <si>
    <t>专业测试成绩</t>
  </si>
  <si>
    <t>专业测试成绩40%</t>
  </si>
  <si>
    <t>笔试、专业测试成绩</t>
  </si>
  <si>
    <t>面试成绩</t>
  </si>
  <si>
    <t>面试成绩30%</t>
  </si>
  <si>
    <t>笔试、专业测试、面试成绩</t>
  </si>
  <si>
    <t>综合排名</t>
  </si>
  <si>
    <t>是否进入体检</t>
  </si>
  <si>
    <t>符婧怡</t>
  </si>
  <si>
    <t>贵阳市知识产权保护中心</t>
  </si>
  <si>
    <r>
      <rPr>
        <sz val="10"/>
        <rFont val="Arial"/>
        <charset val="134"/>
      </rPr>
      <t xml:space="preserve">20101180401
</t>
    </r>
    <r>
      <rPr>
        <sz val="10"/>
        <rFont val="宋体"/>
        <charset val="134"/>
      </rPr>
      <t>专利预审</t>
    </r>
  </si>
  <si>
    <t>65.5</t>
  </si>
  <si>
    <t>1</t>
  </si>
  <si>
    <t>是</t>
  </si>
  <si>
    <t>黄婷婷</t>
  </si>
  <si>
    <t>73.5</t>
  </si>
  <si>
    <t>2</t>
  </si>
  <si>
    <t>否</t>
  </si>
  <si>
    <t>张静敏</t>
  </si>
  <si>
    <t>71</t>
  </si>
  <si>
    <t>3</t>
  </si>
  <si>
    <t>蔡雨晴</t>
  </si>
  <si>
    <t>贵阳市药品不良反应监测中心</t>
  </si>
  <si>
    <r>
      <rPr>
        <sz val="10"/>
        <rFont val="Arial"/>
        <charset val="134"/>
      </rPr>
      <t xml:space="preserve">20101180201              
</t>
    </r>
    <r>
      <rPr>
        <sz val="10"/>
        <rFont val="宋体"/>
        <charset val="134"/>
      </rPr>
      <t>两品一械监测评价</t>
    </r>
  </si>
  <si>
    <t>苏世华</t>
  </si>
  <si>
    <r>
      <rPr>
        <sz val="10"/>
        <rFont val="Arial"/>
        <charset val="134"/>
      </rPr>
      <t xml:space="preserve">20101180201             
</t>
    </r>
    <r>
      <rPr>
        <sz val="10"/>
        <rFont val="宋体"/>
        <charset val="134"/>
      </rPr>
      <t>两品一械监测评价</t>
    </r>
  </si>
  <si>
    <t>李玉兰</t>
  </si>
  <si>
    <t>笔试成绩60%</t>
  </si>
  <si>
    <t>面试成绩40%</t>
  </si>
  <si>
    <t>笔试、面试成绩</t>
  </si>
  <si>
    <t>杨曼西</t>
  </si>
  <si>
    <t>20101180402
维权援助</t>
  </si>
  <si>
    <t>罗玲慧</t>
  </si>
  <si>
    <t>罗  杰</t>
  </si>
  <si>
    <t>孔凌云</t>
  </si>
  <si>
    <t>贵阳市市场监督管理发展研究中心</t>
  </si>
  <si>
    <t>20101180301
专业技术人员</t>
  </si>
  <si>
    <t>韩  林</t>
  </si>
  <si>
    <t>沈  鑫</t>
  </si>
  <si>
    <t>张洪晨</t>
  </si>
  <si>
    <t>贵阳市市场监督管理局信息中心</t>
  </si>
  <si>
    <t>20101180101
信息化专业技术岗位</t>
  </si>
  <si>
    <t>麻  慧</t>
  </si>
  <si>
    <t>田彩妮</t>
  </si>
  <si>
    <t>缺考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</si>
</sst>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.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Arial"/>
      <charset val="134"/>
    </font>
    <font>
      <sz val="10"/>
      <color indexed="8"/>
      <name val="宋体"/>
      <charset val="134"/>
    </font>
    <font>
      <b/>
      <sz val="10"/>
      <color theme="1"/>
      <name val="宋体"/>
      <charset val="134"/>
    </font>
    <font>
      <b/>
      <sz val="10"/>
      <color rgb="FFFF0000"/>
      <name val="宋体"/>
      <charset val="134"/>
    </font>
    <font>
      <b/>
      <sz val="10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9" fillId="27" borderId="8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30" fillId="31" borderId="8" applyNumberFormat="0" applyAlignment="0" applyProtection="0">
      <alignment vertical="center"/>
    </xf>
    <xf numFmtId="0" fontId="31" fillId="27" borderId="9" applyNumberFormat="0" applyAlignment="0" applyProtection="0">
      <alignment vertical="center"/>
    </xf>
    <xf numFmtId="0" fontId="32" fillId="32" borderId="10" applyNumberFormat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8" fillId="0" borderId="0"/>
    <xf numFmtId="0" fontId="14" fillId="10" borderId="0" applyNumberFormat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8" fillId="0" borderId="2" xfId="35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8" fillId="0" borderId="0" xfId="35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常规 3" xfId="35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tabSelected="1" workbookViewId="0">
      <selection activeCell="O13" sqref="O13"/>
    </sheetView>
  </sheetViews>
  <sheetFormatPr defaultColWidth="9" defaultRowHeight="14.25"/>
  <cols>
    <col min="1" max="1" width="4.5" customWidth="1"/>
    <col min="2" max="2" width="7.5" customWidth="1"/>
    <col min="3" max="3" width="13.75" style="2" customWidth="1"/>
    <col min="4" max="4" width="15.625" customWidth="1"/>
    <col min="5" max="5" width="10.25" customWidth="1"/>
    <col min="6" max="6" width="10.25" style="3" customWidth="1"/>
    <col min="7" max="7" width="10.25" style="4" customWidth="1"/>
    <col min="8" max="8" width="9" style="3"/>
    <col min="9" max="9" width="9" style="4"/>
    <col min="10" max="13" width="9" style="3"/>
    <col min="14" max="14" width="8.25" style="3" customWidth="1"/>
    <col min="15" max="15" width="15.625" style="5" customWidth="1"/>
  </cols>
  <sheetData>
    <row r="1" ht="50.1" customHeight="1" spans="1:15">
      <c r="A1" s="6" t="s">
        <v>0</v>
      </c>
      <c r="B1" s="7"/>
      <c r="C1" s="6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ht="37.15" customHeight="1" spans="1:15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24" t="s">
        <v>6</v>
      </c>
      <c r="G2" s="25" t="s">
        <v>7</v>
      </c>
      <c r="H2" s="24" t="s">
        <v>8</v>
      </c>
      <c r="I2" s="25" t="s">
        <v>9</v>
      </c>
      <c r="J2" s="24" t="s">
        <v>10</v>
      </c>
      <c r="K2" s="37" t="s">
        <v>11</v>
      </c>
      <c r="L2" s="45" t="s">
        <v>12</v>
      </c>
      <c r="M2" s="37" t="s">
        <v>13</v>
      </c>
      <c r="N2" s="24" t="s">
        <v>14</v>
      </c>
      <c r="O2" s="48" t="s">
        <v>15</v>
      </c>
    </row>
    <row r="3" s="1" customFormat="1" ht="32" customHeight="1" spans="1:15">
      <c r="A3" s="10">
        <v>1</v>
      </c>
      <c r="B3" s="11" t="s">
        <v>16</v>
      </c>
      <c r="C3" s="10" t="s">
        <v>17</v>
      </c>
      <c r="D3" s="12" t="s">
        <v>18</v>
      </c>
      <c r="E3" s="26">
        <v>225</v>
      </c>
      <c r="F3" s="27">
        <f>E3/3</f>
        <v>75</v>
      </c>
      <c r="G3" s="28">
        <f>F3*0.3</f>
        <v>22.5</v>
      </c>
      <c r="H3" s="29" t="s">
        <v>19</v>
      </c>
      <c r="I3" s="28">
        <f>H3*0.4</f>
        <v>26.2</v>
      </c>
      <c r="J3" s="46">
        <f>G3+I3</f>
        <v>48.7</v>
      </c>
      <c r="K3" s="46">
        <v>81.8</v>
      </c>
      <c r="L3" s="46">
        <f>K3*0.3</f>
        <v>24.54</v>
      </c>
      <c r="M3" s="46">
        <f>G3+I3+L3</f>
        <v>73.24</v>
      </c>
      <c r="N3" s="49" t="s">
        <v>20</v>
      </c>
      <c r="O3" s="50" t="s">
        <v>21</v>
      </c>
    </row>
    <row r="4" s="1" customFormat="1" ht="32" customHeight="1" spans="1:15">
      <c r="A4" s="10">
        <v>2</v>
      </c>
      <c r="B4" s="11" t="s">
        <v>22</v>
      </c>
      <c r="C4" s="10" t="s">
        <v>17</v>
      </c>
      <c r="D4" s="12" t="s">
        <v>18</v>
      </c>
      <c r="E4" s="26">
        <v>194.5</v>
      </c>
      <c r="F4" s="27">
        <f>E4/3</f>
        <v>64.8333333333333</v>
      </c>
      <c r="G4" s="28">
        <f>F4*0.3</f>
        <v>19.45</v>
      </c>
      <c r="H4" s="29" t="s">
        <v>23</v>
      </c>
      <c r="I4" s="28">
        <f>H4*0.4</f>
        <v>29.4</v>
      </c>
      <c r="J4" s="46">
        <f>G4+I4</f>
        <v>48.85</v>
      </c>
      <c r="K4" s="46">
        <v>78.4</v>
      </c>
      <c r="L4" s="46">
        <f>K4*0.3</f>
        <v>23.52</v>
      </c>
      <c r="M4" s="46">
        <f>G4+I4+L4</f>
        <v>72.37</v>
      </c>
      <c r="N4" s="49" t="s">
        <v>24</v>
      </c>
      <c r="O4" s="50" t="s">
        <v>25</v>
      </c>
    </row>
    <row r="5" s="1" customFormat="1" ht="32" customHeight="1" spans="1:15">
      <c r="A5" s="10">
        <v>3</v>
      </c>
      <c r="B5" s="11" t="s">
        <v>26</v>
      </c>
      <c r="C5" s="10" t="s">
        <v>17</v>
      </c>
      <c r="D5" s="12" t="s">
        <v>18</v>
      </c>
      <c r="E5" s="26">
        <v>210.5</v>
      </c>
      <c r="F5" s="27">
        <f>E5/3</f>
        <v>70.1666666666667</v>
      </c>
      <c r="G5" s="28">
        <f>F5*0.3</f>
        <v>21.05</v>
      </c>
      <c r="H5" s="29" t="s">
        <v>27</v>
      </c>
      <c r="I5" s="28">
        <f>H5*0.4</f>
        <v>28.4</v>
      </c>
      <c r="J5" s="46">
        <f>G5+I5</f>
        <v>49.45</v>
      </c>
      <c r="K5" s="46">
        <v>75.4</v>
      </c>
      <c r="L5" s="46">
        <f>K5*0.3</f>
        <v>22.62</v>
      </c>
      <c r="M5" s="46">
        <f>G5+I5+L5</f>
        <v>72.07</v>
      </c>
      <c r="N5" s="49" t="s">
        <v>28</v>
      </c>
      <c r="O5" s="50" t="s">
        <v>25</v>
      </c>
    </row>
    <row r="6" s="1" customFormat="1" ht="32" customHeight="1" spans="1:15">
      <c r="A6" s="13"/>
      <c r="B6" s="14"/>
      <c r="C6" s="13"/>
      <c r="D6" s="15"/>
      <c r="E6" s="30"/>
      <c r="F6" s="31"/>
      <c r="G6" s="32"/>
      <c r="H6" s="33"/>
      <c r="I6" s="32"/>
      <c r="J6" s="47"/>
      <c r="K6" s="47"/>
      <c r="L6" s="47"/>
      <c r="M6" s="47"/>
      <c r="N6" s="51"/>
      <c r="O6" s="52"/>
    </row>
    <row r="7" s="1" customFormat="1" ht="41" customHeight="1" spans="1:15">
      <c r="A7" s="8" t="s">
        <v>1</v>
      </c>
      <c r="B7" s="9" t="s">
        <v>2</v>
      </c>
      <c r="C7" s="9" t="s">
        <v>3</v>
      </c>
      <c r="D7" s="9" t="s">
        <v>4</v>
      </c>
      <c r="E7" s="9" t="s">
        <v>5</v>
      </c>
      <c r="F7" s="24" t="s">
        <v>6</v>
      </c>
      <c r="G7" s="25" t="s">
        <v>7</v>
      </c>
      <c r="H7" s="24" t="s">
        <v>8</v>
      </c>
      <c r="I7" s="25" t="s">
        <v>9</v>
      </c>
      <c r="J7" s="24" t="s">
        <v>10</v>
      </c>
      <c r="K7" s="37" t="s">
        <v>11</v>
      </c>
      <c r="L7" s="45" t="s">
        <v>12</v>
      </c>
      <c r="M7" s="37" t="s">
        <v>13</v>
      </c>
      <c r="N7" s="24" t="s">
        <v>14</v>
      </c>
      <c r="O7" s="48" t="s">
        <v>15</v>
      </c>
    </row>
    <row r="8" ht="32" customHeight="1" spans="1:15">
      <c r="A8" s="10">
        <v>1</v>
      </c>
      <c r="B8" s="16" t="s">
        <v>29</v>
      </c>
      <c r="C8" s="10" t="s">
        <v>30</v>
      </c>
      <c r="D8" s="12" t="s">
        <v>31</v>
      </c>
      <c r="E8" s="26">
        <v>204.5</v>
      </c>
      <c r="F8" s="27">
        <f>E8/3</f>
        <v>68.1666666666667</v>
      </c>
      <c r="G8" s="28">
        <f>F8*0.3</f>
        <v>20.45</v>
      </c>
      <c r="H8" s="34">
        <v>62</v>
      </c>
      <c r="I8" s="28">
        <f>H8*0.4</f>
        <v>24.8</v>
      </c>
      <c r="J8" s="46">
        <f>G8+I8</f>
        <v>45.25</v>
      </c>
      <c r="K8" s="46">
        <v>85.6</v>
      </c>
      <c r="L8" s="46">
        <f>K8*0.3</f>
        <v>25.68</v>
      </c>
      <c r="M8" s="46">
        <f>G8+I8+L8</f>
        <v>70.93</v>
      </c>
      <c r="N8" s="49" t="s">
        <v>20</v>
      </c>
      <c r="O8" s="50" t="s">
        <v>21</v>
      </c>
    </row>
    <row r="9" ht="32" customHeight="1" spans="1:15">
      <c r="A9" s="16">
        <v>2</v>
      </c>
      <c r="B9" s="16" t="s">
        <v>32</v>
      </c>
      <c r="C9" s="10" t="s">
        <v>30</v>
      </c>
      <c r="D9" s="12" t="s">
        <v>33</v>
      </c>
      <c r="E9" s="11">
        <v>178</v>
      </c>
      <c r="F9" s="35">
        <f>E9/3</f>
        <v>59.3333333333333</v>
      </c>
      <c r="G9" s="36">
        <f>F9*0.3</f>
        <v>17.8</v>
      </c>
      <c r="H9" s="34">
        <v>70</v>
      </c>
      <c r="I9" s="36">
        <f>H9*0.4</f>
        <v>28</v>
      </c>
      <c r="J9" s="36">
        <f>G9+I9</f>
        <v>45.8</v>
      </c>
      <c r="K9" s="36">
        <v>79.2</v>
      </c>
      <c r="L9" s="46">
        <f>K9*0.3</f>
        <v>23.76</v>
      </c>
      <c r="M9" s="46">
        <f>G9+I9+L9</f>
        <v>69.56</v>
      </c>
      <c r="N9" s="11">
        <v>2</v>
      </c>
      <c r="O9" s="11" t="s">
        <v>25</v>
      </c>
    </row>
    <row r="10" ht="32" customHeight="1" spans="1:15">
      <c r="A10" s="16">
        <v>3</v>
      </c>
      <c r="B10" s="16" t="s">
        <v>34</v>
      </c>
      <c r="C10" s="10" t="s">
        <v>30</v>
      </c>
      <c r="D10" s="12" t="s">
        <v>33</v>
      </c>
      <c r="E10" s="26">
        <v>186</v>
      </c>
      <c r="F10" s="27">
        <f>E10/3</f>
        <v>62</v>
      </c>
      <c r="G10" s="28">
        <f>F10*0.3</f>
        <v>18.6</v>
      </c>
      <c r="H10" s="34">
        <v>66</v>
      </c>
      <c r="I10" s="28">
        <f>H10*0.4</f>
        <v>26.4</v>
      </c>
      <c r="J10" s="46">
        <f>G10+I10</f>
        <v>45</v>
      </c>
      <c r="K10" s="46">
        <v>76</v>
      </c>
      <c r="L10" s="46">
        <f>K10*0.3</f>
        <v>22.8</v>
      </c>
      <c r="M10" s="46">
        <f>G10+I10+L10</f>
        <v>67.8</v>
      </c>
      <c r="N10" s="49" t="s">
        <v>28</v>
      </c>
      <c r="O10" s="11" t="s">
        <v>25</v>
      </c>
    </row>
    <row r="11" ht="28" customHeight="1"/>
    <row r="12" ht="34" customHeight="1" spans="1:12">
      <c r="A12" s="8" t="s">
        <v>1</v>
      </c>
      <c r="B12" s="9" t="s">
        <v>2</v>
      </c>
      <c r="C12" s="9" t="s">
        <v>3</v>
      </c>
      <c r="D12" s="9" t="s">
        <v>4</v>
      </c>
      <c r="E12" s="9" t="s">
        <v>5</v>
      </c>
      <c r="F12" s="24" t="s">
        <v>6</v>
      </c>
      <c r="G12" s="25" t="s">
        <v>35</v>
      </c>
      <c r="H12" s="37" t="s">
        <v>11</v>
      </c>
      <c r="I12" s="45" t="s">
        <v>36</v>
      </c>
      <c r="J12" s="37" t="s">
        <v>37</v>
      </c>
      <c r="K12" s="24" t="s">
        <v>14</v>
      </c>
      <c r="L12" s="48" t="s">
        <v>15</v>
      </c>
    </row>
    <row r="13" ht="30" customHeight="1" spans="1:12">
      <c r="A13" s="17">
        <v>1</v>
      </c>
      <c r="B13" s="18" t="s">
        <v>38</v>
      </c>
      <c r="C13" s="19" t="s">
        <v>17</v>
      </c>
      <c r="D13" s="18" t="s">
        <v>39</v>
      </c>
      <c r="E13" s="38">
        <v>211.5</v>
      </c>
      <c r="F13" s="21">
        <f>E13/3</f>
        <v>70.5</v>
      </c>
      <c r="G13" s="39">
        <f>F13*0.6</f>
        <v>42.3</v>
      </c>
      <c r="H13" s="40">
        <v>83.6</v>
      </c>
      <c r="I13" s="39">
        <f>H13*0.4</f>
        <v>33.44</v>
      </c>
      <c r="J13" s="40">
        <f>G13+I13</f>
        <v>75.74</v>
      </c>
      <c r="K13" s="21">
        <v>1</v>
      </c>
      <c r="L13" s="21" t="s">
        <v>21</v>
      </c>
    </row>
    <row r="14" ht="30" customHeight="1" spans="1:12">
      <c r="A14" s="17">
        <v>2</v>
      </c>
      <c r="B14" s="18" t="s">
        <v>40</v>
      </c>
      <c r="C14" s="19" t="s">
        <v>17</v>
      </c>
      <c r="D14" s="18" t="s">
        <v>39</v>
      </c>
      <c r="E14" s="38">
        <v>205.5</v>
      </c>
      <c r="F14" s="21">
        <f>E14/3</f>
        <v>68.5</v>
      </c>
      <c r="G14" s="39">
        <f>F14*0.6</f>
        <v>41.1</v>
      </c>
      <c r="H14" s="40">
        <v>81.2</v>
      </c>
      <c r="I14" s="39">
        <f>H14*0.4</f>
        <v>32.48</v>
      </c>
      <c r="J14" s="40">
        <f>G14+I14</f>
        <v>73.58</v>
      </c>
      <c r="K14" s="21">
        <v>2</v>
      </c>
      <c r="L14" s="11" t="s">
        <v>25</v>
      </c>
    </row>
    <row r="15" ht="30" customHeight="1" spans="1:12">
      <c r="A15" s="17">
        <v>3</v>
      </c>
      <c r="B15" s="18" t="s">
        <v>41</v>
      </c>
      <c r="C15" s="19" t="s">
        <v>17</v>
      </c>
      <c r="D15" s="18" t="s">
        <v>39</v>
      </c>
      <c r="E15" s="38">
        <v>205.5</v>
      </c>
      <c r="F15" s="21">
        <f>E15/3</f>
        <v>68.5</v>
      </c>
      <c r="G15" s="39">
        <f>F15*0.6</f>
        <v>41.1</v>
      </c>
      <c r="H15" s="40">
        <v>77</v>
      </c>
      <c r="I15" s="39">
        <f>H15*0.4</f>
        <v>30.8</v>
      </c>
      <c r="J15" s="40">
        <f>G15+I15</f>
        <v>71.9</v>
      </c>
      <c r="K15" s="21">
        <v>3</v>
      </c>
      <c r="L15" s="11" t="s">
        <v>25</v>
      </c>
    </row>
    <row r="16" ht="43" customHeight="1"/>
    <row r="17" ht="37" customHeight="1" spans="1:12">
      <c r="A17" s="8" t="s">
        <v>1</v>
      </c>
      <c r="B17" s="9" t="s">
        <v>2</v>
      </c>
      <c r="C17" s="9" t="s">
        <v>3</v>
      </c>
      <c r="D17" s="9" t="s">
        <v>4</v>
      </c>
      <c r="E17" s="9" t="s">
        <v>5</v>
      </c>
      <c r="F17" s="24" t="s">
        <v>6</v>
      </c>
      <c r="G17" s="25" t="s">
        <v>35</v>
      </c>
      <c r="H17" s="37" t="s">
        <v>11</v>
      </c>
      <c r="I17" s="45" t="s">
        <v>36</v>
      </c>
      <c r="J17" s="37" t="s">
        <v>37</v>
      </c>
      <c r="K17" s="24" t="s">
        <v>14</v>
      </c>
      <c r="L17" s="48" t="s">
        <v>15</v>
      </c>
    </row>
    <row r="18" ht="32" customHeight="1" spans="1:12">
      <c r="A18" s="20">
        <v>1</v>
      </c>
      <c r="B18" s="19" t="s">
        <v>42</v>
      </c>
      <c r="C18" s="19" t="s">
        <v>43</v>
      </c>
      <c r="D18" s="19" t="s">
        <v>44</v>
      </c>
      <c r="E18" s="19">
        <v>222.5</v>
      </c>
      <c r="F18" s="41">
        <f>E18/3</f>
        <v>74.1666666666667</v>
      </c>
      <c r="G18" s="42">
        <f>F18*0.6</f>
        <v>44.5</v>
      </c>
      <c r="H18" s="43">
        <v>86.2</v>
      </c>
      <c r="I18" s="42">
        <f>H18*0.4</f>
        <v>34.48</v>
      </c>
      <c r="J18" s="43">
        <f>G18+I18</f>
        <v>78.98</v>
      </c>
      <c r="K18" s="23">
        <v>1</v>
      </c>
      <c r="L18" s="21" t="s">
        <v>21</v>
      </c>
    </row>
    <row r="19" ht="32" customHeight="1" spans="1:12">
      <c r="A19" s="20">
        <v>2</v>
      </c>
      <c r="B19" s="19" t="s">
        <v>45</v>
      </c>
      <c r="C19" s="19" t="s">
        <v>43</v>
      </c>
      <c r="D19" s="19" t="s">
        <v>44</v>
      </c>
      <c r="E19" s="19">
        <v>218.5</v>
      </c>
      <c r="F19" s="41">
        <f>E19/3</f>
        <v>72.8333333333333</v>
      </c>
      <c r="G19" s="42">
        <f>F19*0.6</f>
        <v>43.7</v>
      </c>
      <c r="H19" s="43">
        <v>80.8</v>
      </c>
      <c r="I19" s="42">
        <f>H19*0.4</f>
        <v>32.32</v>
      </c>
      <c r="J19" s="43">
        <f>G19+I19</f>
        <v>76.02</v>
      </c>
      <c r="K19" s="23">
        <v>2</v>
      </c>
      <c r="L19" s="11" t="s">
        <v>25</v>
      </c>
    </row>
    <row r="20" ht="32" customHeight="1" spans="1:12">
      <c r="A20" s="20">
        <v>3</v>
      </c>
      <c r="B20" s="19" t="s">
        <v>46</v>
      </c>
      <c r="C20" s="19" t="s">
        <v>43</v>
      </c>
      <c r="D20" s="19" t="s">
        <v>44</v>
      </c>
      <c r="E20" s="19">
        <v>211.5</v>
      </c>
      <c r="F20" s="41">
        <f>E20/3</f>
        <v>70.5</v>
      </c>
      <c r="G20" s="42">
        <f>F20*0.6</f>
        <v>42.3</v>
      </c>
      <c r="H20" s="43">
        <v>81.2</v>
      </c>
      <c r="I20" s="42">
        <f>H20*0.4</f>
        <v>32.48</v>
      </c>
      <c r="J20" s="43">
        <f>G20+I20</f>
        <v>74.78</v>
      </c>
      <c r="K20" s="23">
        <v>3</v>
      </c>
      <c r="L20" s="11" t="s">
        <v>25</v>
      </c>
    </row>
    <row r="21" ht="37" customHeight="1"/>
    <row r="22" ht="38" customHeight="1" spans="1:12">
      <c r="A22" s="8" t="s">
        <v>1</v>
      </c>
      <c r="B22" s="9" t="s">
        <v>2</v>
      </c>
      <c r="C22" s="9" t="s">
        <v>3</v>
      </c>
      <c r="D22" s="9" t="s">
        <v>4</v>
      </c>
      <c r="E22" s="9" t="s">
        <v>5</v>
      </c>
      <c r="F22" s="24" t="s">
        <v>6</v>
      </c>
      <c r="G22" s="25" t="s">
        <v>35</v>
      </c>
      <c r="H22" s="37" t="s">
        <v>11</v>
      </c>
      <c r="I22" s="45" t="s">
        <v>36</v>
      </c>
      <c r="J22" s="37" t="s">
        <v>37</v>
      </c>
      <c r="K22" s="24" t="s">
        <v>14</v>
      </c>
      <c r="L22" s="48" t="s">
        <v>15</v>
      </c>
    </row>
    <row r="23" ht="39" customHeight="1" spans="1:12">
      <c r="A23" s="17">
        <v>1</v>
      </c>
      <c r="B23" s="21" t="s">
        <v>47</v>
      </c>
      <c r="C23" s="22" t="s">
        <v>48</v>
      </c>
      <c r="D23" s="23" t="s">
        <v>49</v>
      </c>
      <c r="E23" s="17">
        <v>204</v>
      </c>
      <c r="F23" s="21">
        <f>E23/3</f>
        <v>68</v>
      </c>
      <c r="G23" s="39">
        <f>F23*0.6</f>
        <v>40.8</v>
      </c>
      <c r="H23" s="40">
        <v>83.2</v>
      </c>
      <c r="I23" s="39">
        <f>H23*0.4</f>
        <v>33.28</v>
      </c>
      <c r="J23" s="40">
        <f>G23+I23</f>
        <v>74.08</v>
      </c>
      <c r="K23" s="21">
        <v>1</v>
      </c>
      <c r="L23" s="21" t="s">
        <v>21</v>
      </c>
    </row>
    <row r="24" ht="39" customHeight="1" spans="1:12">
      <c r="A24" s="17">
        <v>2</v>
      </c>
      <c r="B24" s="21" t="s">
        <v>50</v>
      </c>
      <c r="C24" s="22" t="s">
        <v>48</v>
      </c>
      <c r="D24" s="23" t="s">
        <v>49</v>
      </c>
      <c r="E24" s="17">
        <v>162</v>
      </c>
      <c r="F24" s="21">
        <f>E24/3</f>
        <v>54</v>
      </c>
      <c r="G24" s="39">
        <f>F24*0.6</f>
        <v>32.4</v>
      </c>
      <c r="H24" s="40">
        <v>72.4</v>
      </c>
      <c r="I24" s="39">
        <f>H24*0.4</f>
        <v>28.96</v>
      </c>
      <c r="J24" s="40">
        <f>G24+I24</f>
        <v>61.36</v>
      </c>
      <c r="K24" s="21">
        <v>2</v>
      </c>
      <c r="L24" s="21" t="s">
        <v>25</v>
      </c>
    </row>
    <row r="25" ht="39" customHeight="1" spans="1:12">
      <c r="A25" s="17">
        <v>3</v>
      </c>
      <c r="B25" s="21" t="s">
        <v>51</v>
      </c>
      <c r="C25" s="22" t="s">
        <v>48</v>
      </c>
      <c r="D25" s="23" t="s">
        <v>49</v>
      </c>
      <c r="E25" s="17">
        <v>150.5</v>
      </c>
      <c r="F25" s="44">
        <f>E25/3</f>
        <v>50.1666666666667</v>
      </c>
      <c r="G25" s="39">
        <f>F25*0.6</f>
        <v>30.1</v>
      </c>
      <c r="H25" s="40" t="s">
        <v>52</v>
      </c>
      <c r="I25" s="39"/>
      <c r="J25" s="40"/>
      <c r="K25" s="21"/>
      <c r="L25" s="21" t="s">
        <v>25</v>
      </c>
    </row>
  </sheetData>
  <sortState ref="A18:L20">
    <sortCondition ref="J18" descending="1"/>
  </sortState>
  <mergeCells count="1">
    <mergeCell ref="A1:O1"/>
  </mergeCells>
  <pageMargins left="0.75" right="0.75" top="1" bottom="1" header="0.5" footer="0.5"/>
  <pageSetup paperSize="9" scale="8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ysgz</cp:lastModifiedBy>
  <dcterms:created xsi:type="dcterms:W3CDTF">2020-01-04T19:00:00Z</dcterms:created>
  <cp:lastPrinted>2020-10-11T23:37:00Z</cp:lastPrinted>
  <dcterms:modified xsi:type="dcterms:W3CDTF">2023-07-10T09:45:46Z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D852DAD0962F44968BFB9D36280EA84E</vt:lpwstr>
  </property>
</Properties>
</file>