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Sheet1!$A$1:$M$21</definedName>
  </definedNames>
  <calcPr calcId="144525"/>
</workbook>
</file>

<file path=xl/sharedStrings.xml><?xml version="1.0" encoding="utf-8"?>
<sst xmlns="http://schemas.openxmlformats.org/spreadsheetml/2006/main" count="78" uniqueCount="62">
  <si>
    <r>
      <rPr>
        <sz val="10"/>
        <rFont val="方正书宋_GBK"/>
        <charset val="0"/>
      </rPr>
      <t>附件</t>
    </r>
    <r>
      <rPr>
        <sz val="10"/>
        <rFont val="Arial"/>
        <charset val="0"/>
      </rPr>
      <t>2</t>
    </r>
    <r>
      <rPr>
        <sz val="10"/>
        <rFont val="方正书宋_GBK"/>
        <charset val="0"/>
      </rPr>
      <t>：</t>
    </r>
  </si>
  <si>
    <t>贵阳市民政局2023年公开招聘局属事业单位工作人员管理岗位进入体检人员名单</t>
  </si>
  <si>
    <t>序号</t>
  </si>
  <si>
    <t>姓名</t>
  </si>
  <si>
    <t>准考证号</t>
  </si>
  <si>
    <t>单位</t>
  </si>
  <si>
    <t>报考岗位代码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</si>
  <si>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</si>
  <si>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</si>
  <si>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</si>
  <si>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</si>
  <si>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</si>
  <si>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</si>
  <si>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</si>
  <si>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</si>
  <si>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张铭</t>
  </si>
  <si>
    <t>1152014601512</t>
  </si>
  <si>
    <t>贵阳市社会救助服务中心</t>
  </si>
  <si>
    <t>20101060101</t>
  </si>
  <si>
    <t>是</t>
  </si>
  <si>
    <t>王星元</t>
  </si>
  <si>
    <t>1152014600315</t>
  </si>
  <si>
    <t>否</t>
  </si>
  <si>
    <t>覃宇杰</t>
  </si>
  <si>
    <t>1152014602023</t>
  </si>
  <si>
    <t>徐佳怡</t>
  </si>
  <si>
    <t>1152015701115</t>
  </si>
  <si>
    <t>贵阳市殡葬管理所</t>
  </si>
  <si>
    <t>20101060601</t>
  </si>
  <si>
    <t>杨露</t>
  </si>
  <si>
    <t>1152015701324</t>
  </si>
  <si>
    <t>谭沁云</t>
  </si>
  <si>
    <t>1152015700821</t>
  </si>
  <si>
    <t>陈珂璇</t>
  </si>
  <si>
    <t>1152015701023</t>
  </si>
  <si>
    <t>贵阳市民政信息中心</t>
  </si>
  <si>
    <t>路漫漫</t>
  </si>
  <si>
    <t>1152015700321</t>
  </si>
  <si>
    <t>张家赓</t>
  </si>
  <si>
    <t>1152015701723</t>
  </si>
  <si>
    <r>
      <rPr>
        <sz val="12"/>
        <color theme="1"/>
        <rFont val="仿宋_GB2312"/>
        <charset val="134"/>
      </rPr>
      <t>周</t>
    </r>
    <r>
      <rPr>
        <sz val="12"/>
        <color theme="1"/>
        <rFont val="方正书宋_GBK"/>
        <charset val="134"/>
      </rPr>
      <t>旻</t>
    </r>
    <r>
      <rPr>
        <sz val="12"/>
        <color theme="1"/>
        <rFont val="仿宋_GB2312"/>
        <charset val="134"/>
      </rPr>
      <t>昱</t>
    </r>
  </si>
  <si>
    <t>1152017201612</t>
  </si>
  <si>
    <t>贵阳市社会工作服务中心</t>
  </si>
  <si>
    <t>李婷</t>
  </si>
  <si>
    <t>1152017203620</t>
  </si>
  <si>
    <t>章凌静</t>
  </si>
  <si>
    <t>1152017204123</t>
  </si>
  <si>
    <t>柯雯欣</t>
  </si>
  <si>
    <t>1152017201301</t>
  </si>
  <si>
    <t>贵阳市区划地名服务中心</t>
  </si>
  <si>
    <t>龙  腾</t>
  </si>
  <si>
    <t>1152017200724</t>
  </si>
  <si>
    <t>李昆键</t>
  </si>
  <si>
    <t>1152017204226</t>
  </si>
  <si>
    <t>刘嘉怡</t>
  </si>
  <si>
    <t>1152017200429</t>
  </si>
  <si>
    <t>贵阳市养老服务中心</t>
  </si>
  <si>
    <t>20101061101</t>
  </si>
  <si>
    <t>王雨柔</t>
  </si>
  <si>
    <t>1152017202715</t>
  </si>
  <si>
    <t>周桐</t>
  </si>
  <si>
    <t>1152017202106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</si>
</sst>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name val="Arial"/>
      <charset val="0"/>
    </font>
    <font>
      <sz val="12"/>
      <name val="Arial"/>
      <charset val="0"/>
    </font>
    <font>
      <sz val="10"/>
      <name val="Arial"/>
      <charset val="0"/>
    </font>
    <font>
      <sz val="10"/>
      <name val="方正书宋_GBK"/>
      <charset val="0"/>
    </font>
    <font>
      <sz val="16"/>
      <name val="方正小标宋简体"/>
      <charset val="0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0"/>
      <color theme="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4" fillId="31" borderId="12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31" fillId="26" borderId="11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0" borderId="0"/>
    <xf numFmtId="0" fontId="19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pane ySplit="3" topLeftCell="A12" activePane="bottomLeft" state="frozen"/>
      <selection/>
      <selection pane="bottomLeft" activeCell="K19" sqref="K19:K22"/>
    </sheetView>
  </sheetViews>
  <sheetFormatPr defaultColWidth="7.96296296296296" defaultRowHeight="13.8"/>
  <cols>
    <col min="1" max="1" width="8" style="3" customWidth="1"/>
    <col min="2" max="2" width="11.4722222222222" style="4" customWidth="1"/>
    <col min="3" max="3" width="18.3333333333333" style="4" customWidth="1"/>
    <col min="4" max="4" width="18.9351851851852" style="5" customWidth="1"/>
    <col min="5" max="5" width="18.3888888888889" style="5" customWidth="1"/>
    <col min="6" max="6" width="7.96296296296296" style="6"/>
    <col min="7" max="7" width="12.1111111111111" customWidth="1"/>
    <col min="8" max="8" width="9"/>
    <col min="9" max="10" width="9" style="3"/>
    <col min="11" max="11" width="9.77777777777778" style="3" customWidth="1"/>
    <col min="12" max="12" width="9" style="3"/>
    <col min="13" max="16384" width="7.96296296296296" style="3"/>
  </cols>
  <sheetData>
    <row r="1" spans="1:1">
      <c r="A1" s="7" t="s">
        <v>0</v>
      </c>
    </row>
    <row r="2" ht="30" customHeight="1" spans="1:13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</row>
    <row r="3" s="1" customFormat="1" ht="41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34" t="s">
        <v>14</v>
      </c>
    </row>
    <row r="4" s="1" customFormat="1" ht="32" customHeight="1" spans="1:13">
      <c r="A4" s="10">
        <v>1</v>
      </c>
      <c r="B4" s="12" t="s">
        <v>15</v>
      </c>
      <c r="C4" s="12" t="s">
        <v>16</v>
      </c>
      <c r="D4" s="13" t="s">
        <v>17</v>
      </c>
      <c r="E4" s="12" t="s">
        <v>18</v>
      </c>
      <c r="F4" s="23">
        <v>206</v>
      </c>
      <c r="G4" s="24">
        <f t="shared" ref="G4:G12" si="0">F4/3</f>
        <v>68.6666666666667</v>
      </c>
      <c r="H4" s="24">
        <f t="shared" ref="H4:H12" si="1">G4*0.6</f>
        <v>41.2</v>
      </c>
      <c r="I4" s="24">
        <v>79.8</v>
      </c>
      <c r="J4" s="24">
        <f t="shared" ref="J4:J12" si="2">I4*0.4</f>
        <v>31.92</v>
      </c>
      <c r="K4" s="24">
        <f t="shared" ref="K4:K12" si="3">H4+J4</f>
        <v>73.12</v>
      </c>
      <c r="L4" s="32">
        <v>1</v>
      </c>
      <c r="M4" s="35" t="s">
        <v>19</v>
      </c>
    </row>
    <row r="5" s="2" customFormat="1" ht="31" customHeight="1" spans="1:13">
      <c r="A5" s="14">
        <v>2</v>
      </c>
      <c r="B5" s="12" t="s">
        <v>20</v>
      </c>
      <c r="C5" s="12" t="s">
        <v>21</v>
      </c>
      <c r="D5" s="13"/>
      <c r="E5" s="12"/>
      <c r="F5" s="23">
        <v>205.5</v>
      </c>
      <c r="G5" s="24">
        <f t="shared" si="0"/>
        <v>68.5</v>
      </c>
      <c r="H5" s="24">
        <f t="shared" si="1"/>
        <v>41.1</v>
      </c>
      <c r="I5" s="24">
        <v>79.2</v>
      </c>
      <c r="J5" s="24">
        <f t="shared" si="2"/>
        <v>31.68</v>
      </c>
      <c r="K5" s="24">
        <f t="shared" si="3"/>
        <v>72.78</v>
      </c>
      <c r="L5" s="33">
        <v>2</v>
      </c>
      <c r="M5" s="33" t="s">
        <v>22</v>
      </c>
    </row>
    <row r="6" s="2" customFormat="1" ht="31" customHeight="1" spans="1:13">
      <c r="A6" s="14">
        <v>3</v>
      </c>
      <c r="B6" s="12" t="s">
        <v>23</v>
      </c>
      <c r="C6" s="36" t="s">
        <v>24</v>
      </c>
      <c r="D6" s="13"/>
      <c r="E6" s="12"/>
      <c r="F6" s="23">
        <v>206.5</v>
      </c>
      <c r="G6" s="24">
        <f t="shared" si="0"/>
        <v>68.8333333333333</v>
      </c>
      <c r="H6" s="24">
        <f t="shared" si="1"/>
        <v>41.3</v>
      </c>
      <c r="I6" s="24">
        <v>77</v>
      </c>
      <c r="J6" s="24">
        <f t="shared" si="2"/>
        <v>30.8</v>
      </c>
      <c r="K6" s="24">
        <f t="shared" si="3"/>
        <v>72.1</v>
      </c>
      <c r="L6" s="33">
        <v>3</v>
      </c>
      <c r="M6" s="33" t="s">
        <v>22</v>
      </c>
    </row>
    <row r="7" s="2" customFormat="1" ht="31" customHeight="1" spans="1:13">
      <c r="A7" s="14">
        <v>4</v>
      </c>
      <c r="B7" s="12" t="s">
        <v>25</v>
      </c>
      <c r="C7" s="12" t="s">
        <v>26</v>
      </c>
      <c r="D7" s="15" t="s">
        <v>27</v>
      </c>
      <c r="E7" s="12" t="s">
        <v>28</v>
      </c>
      <c r="F7" s="23">
        <v>204.5</v>
      </c>
      <c r="G7" s="24">
        <f t="shared" si="0"/>
        <v>68.1666666666667</v>
      </c>
      <c r="H7" s="24">
        <f t="shared" si="1"/>
        <v>40.9</v>
      </c>
      <c r="I7" s="24">
        <v>84.8</v>
      </c>
      <c r="J7" s="24">
        <f t="shared" si="2"/>
        <v>33.92</v>
      </c>
      <c r="K7" s="24">
        <f t="shared" si="3"/>
        <v>74.82</v>
      </c>
      <c r="L7" s="32">
        <v>1</v>
      </c>
      <c r="M7" s="35" t="s">
        <v>19</v>
      </c>
    </row>
    <row r="8" s="2" customFormat="1" ht="31" customHeight="1" spans="1:13">
      <c r="A8" s="14">
        <v>5</v>
      </c>
      <c r="B8" s="12" t="s">
        <v>29</v>
      </c>
      <c r="C8" s="12" t="s">
        <v>30</v>
      </c>
      <c r="D8" s="15"/>
      <c r="E8" s="12"/>
      <c r="F8" s="23">
        <v>205.5</v>
      </c>
      <c r="G8" s="24">
        <f t="shared" si="0"/>
        <v>68.5</v>
      </c>
      <c r="H8" s="24">
        <f t="shared" si="1"/>
        <v>41.1</v>
      </c>
      <c r="I8" s="24">
        <v>80</v>
      </c>
      <c r="J8" s="24">
        <f t="shared" si="2"/>
        <v>32</v>
      </c>
      <c r="K8" s="24">
        <f t="shared" si="3"/>
        <v>73.1</v>
      </c>
      <c r="L8" s="33">
        <v>2</v>
      </c>
      <c r="M8" s="33" t="s">
        <v>22</v>
      </c>
    </row>
    <row r="9" s="2" customFormat="1" ht="31" customHeight="1" spans="1:13">
      <c r="A9" s="14">
        <v>6</v>
      </c>
      <c r="B9" s="12" t="s">
        <v>31</v>
      </c>
      <c r="C9" s="12" t="s">
        <v>32</v>
      </c>
      <c r="D9" s="16"/>
      <c r="E9" s="12"/>
      <c r="F9" s="23">
        <v>202.5</v>
      </c>
      <c r="G9" s="24">
        <f t="shared" si="0"/>
        <v>67.5</v>
      </c>
      <c r="H9" s="24">
        <f t="shared" si="1"/>
        <v>40.5</v>
      </c>
      <c r="I9" s="24">
        <v>75.6</v>
      </c>
      <c r="J9" s="24">
        <f t="shared" si="2"/>
        <v>30.24</v>
      </c>
      <c r="K9" s="24">
        <f t="shared" si="3"/>
        <v>70.74</v>
      </c>
      <c r="L9" s="33">
        <v>3</v>
      </c>
      <c r="M9" s="33" t="s">
        <v>22</v>
      </c>
    </row>
    <row r="10" s="2" customFormat="1" ht="31" customHeight="1" spans="1:13">
      <c r="A10" s="14">
        <v>7</v>
      </c>
      <c r="B10" s="12" t="s">
        <v>33</v>
      </c>
      <c r="C10" s="12" t="s">
        <v>34</v>
      </c>
      <c r="D10" s="17" t="s">
        <v>35</v>
      </c>
      <c r="E10" s="25">
        <v>20101060801</v>
      </c>
      <c r="F10" s="23">
        <v>208</v>
      </c>
      <c r="G10" s="24">
        <f t="shared" si="0"/>
        <v>69.3333333333333</v>
      </c>
      <c r="H10" s="24">
        <f t="shared" si="1"/>
        <v>41.6</v>
      </c>
      <c r="I10" s="24">
        <v>82</v>
      </c>
      <c r="J10" s="24">
        <f t="shared" si="2"/>
        <v>32.8</v>
      </c>
      <c r="K10" s="24">
        <f t="shared" si="3"/>
        <v>74.4</v>
      </c>
      <c r="L10" s="32">
        <v>1</v>
      </c>
      <c r="M10" s="35" t="s">
        <v>19</v>
      </c>
    </row>
    <row r="11" s="2" customFormat="1" ht="31" customHeight="1" spans="1:13">
      <c r="A11" s="14">
        <v>8</v>
      </c>
      <c r="B11" s="12" t="s">
        <v>36</v>
      </c>
      <c r="C11" s="12" t="s">
        <v>37</v>
      </c>
      <c r="D11" s="18"/>
      <c r="E11" s="26"/>
      <c r="F11" s="23">
        <v>203.5</v>
      </c>
      <c r="G11" s="24">
        <f t="shared" si="0"/>
        <v>67.8333333333333</v>
      </c>
      <c r="H11" s="24">
        <f t="shared" si="1"/>
        <v>40.7</v>
      </c>
      <c r="I11" s="24">
        <v>83.2</v>
      </c>
      <c r="J11" s="24">
        <f t="shared" si="2"/>
        <v>33.28</v>
      </c>
      <c r="K11" s="24">
        <f t="shared" si="3"/>
        <v>73.98</v>
      </c>
      <c r="L11" s="32">
        <v>2</v>
      </c>
      <c r="M11" s="33" t="s">
        <v>22</v>
      </c>
    </row>
    <row r="12" s="2" customFormat="1" ht="31" customHeight="1" spans="1:13">
      <c r="A12" s="14">
        <v>9</v>
      </c>
      <c r="B12" s="12" t="s">
        <v>38</v>
      </c>
      <c r="C12" s="12" t="s">
        <v>39</v>
      </c>
      <c r="D12" s="18"/>
      <c r="E12" s="26"/>
      <c r="F12" s="23">
        <v>207.5</v>
      </c>
      <c r="G12" s="24">
        <f t="shared" si="0"/>
        <v>69.1666666666667</v>
      </c>
      <c r="H12" s="24">
        <f t="shared" si="1"/>
        <v>41.5</v>
      </c>
      <c r="I12" s="24">
        <v>80</v>
      </c>
      <c r="J12" s="24">
        <f t="shared" si="2"/>
        <v>32</v>
      </c>
      <c r="K12" s="24">
        <f t="shared" si="3"/>
        <v>73.5</v>
      </c>
      <c r="L12" s="33">
        <v>3</v>
      </c>
      <c r="M12" s="33" t="s">
        <v>22</v>
      </c>
    </row>
    <row r="13" s="2" customFormat="1" ht="31" customHeight="1" spans="1:13">
      <c r="A13" s="14">
        <v>10</v>
      </c>
      <c r="B13" s="12" t="s">
        <v>40</v>
      </c>
      <c r="C13" s="36" t="s">
        <v>41</v>
      </c>
      <c r="D13" s="17" t="s">
        <v>42</v>
      </c>
      <c r="E13" s="25">
        <v>20101060901</v>
      </c>
      <c r="F13" s="23">
        <v>202.5</v>
      </c>
      <c r="G13" s="24">
        <f t="shared" ref="G13:G21" si="4">F13/3</f>
        <v>67.5</v>
      </c>
      <c r="H13" s="24">
        <f t="shared" ref="H13:H21" si="5">G13*0.6</f>
        <v>40.5</v>
      </c>
      <c r="I13" s="24">
        <v>80</v>
      </c>
      <c r="J13" s="24">
        <f t="shared" ref="J13:J21" si="6">I13*0.4</f>
        <v>32</v>
      </c>
      <c r="K13" s="24">
        <f t="shared" ref="K13:K21" si="7">H13+J13</f>
        <v>72.5</v>
      </c>
      <c r="L13" s="32">
        <v>1</v>
      </c>
      <c r="M13" s="35" t="s">
        <v>19</v>
      </c>
    </row>
    <row r="14" s="2" customFormat="1" ht="31" customHeight="1" spans="1:13">
      <c r="A14" s="14">
        <v>11</v>
      </c>
      <c r="B14" s="12" t="s">
        <v>43</v>
      </c>
      <c r="C14" s="12" t="s">
        <v>44</v>
      </c>
      <c r="D14" s="18"/>
      <c r="E14" s="26"/>
      <c r="F14" s="23">
        <v>200.5</v>
      </c>
      <c r="G14" s="24">
        <f t="shared" si="4"/>
        <v>66.8333333333333</v>
      </c>
      <c r="H14" s="24">
        <f t="shared" si="5"/>
        <v>40.1</v>
      </c>
      <c r="I14" s="24">
        <v>80</v>
      </c>
      <c r="J14" s="24">
        <f t="shared" si="6"/>
        <v>32</v>
      </c>
      <c r="K14" s="24">
        <f t="shared" si="7"/>
        <v>72.1</v>
      </c>
      <c r="L14" s="33">
        <v>2</v>
      </c>
      <c r="M14" s="33" t="s">
        <v>22</v>
      </c>
    </row>
    <row r="15" s="2" customFormat="1" ht="31" customHeight="1" spans="1:13">
      <c r="A15" s="14">
        <v>12</v>
      </c>
      <c r="B15" s="12" t="s">
        <v>45</v>
      </c>
      <c r="C15" s="12" t="s">
        <v>46</v>
      </c>
      <c r="D15" s="19"/>
      <c r="E15" s="27"/>
      <c r="F15" s="23">
        <v>193.5</v>
      </c>
      <c r="G15" s="24">
        <f t="shared" si="4"/>
        <v>64.5</v>
      </c>
      <c r="H15" s="24">
        <f t="shared" si="5"/>
        <v>38.7</v>
      </c>
      <c r="I15" s="24">
        <v>80.8</v>
      </c>
      <c r="J15" s="24">
        <f t="shared" si="6"/>
        <v>32.32</v>
      </c>
      <c r="K15" s="24">
        <f t="shared" si="7"/>
        <v>71.02</v>
      </c>
      <c r="L15" s="33">
        <v>3</v>
      </c>
      <c r="M15" s="33" t="s">
        <v>22</v>
      </c>
    </row>
    <row r="16" s="2" customFormat="1" ht="31" customHeight="1" spans="1:13">
      <c r="A16" s="14">
        <v>13</v>
      </c>
      <c r="B16" s="20" t="s">
        <v>47</v>
      </c>
      <c r="C16" s="21" t="s">
        <v>48</v>
      </c>
      <c r="D16" s="17" t="s">
        <v>49</v>
      </c>
      <c r="E16" s="28">
        <v>20101061001</v>
      </c>
      <c r="F16" s="29">
        <v>213.5</v>
      </c>
      <c r="G16" s="24">
        <f t="shared" si="4"/>
        <v>71.1666666666667</v>
      </c>
      <c r="H16" s="24">
        <f t="shared" si="5"/>
        <v>42.7</v>
      </c>
      <c r="I16" s="24">
        <v>85.4</v>
      </c>
      <c r="J16" s="24">
        <f t="shared" si="6"/>
        <v>34.16</v>
      </c>
      <c r="K16" s="24">
        <f t="shared" si="7"/>
        <v>76.86</v>
      </c>
      <c r="L16" s="32">
        <v>1</v>
      </c>
      <c r="M16" s="35" t="s">
        <v>19</v>
      </c>
    </row>
    <row r="17" s="2" customFormat="1" ht="31" customHeight="1" spans="1:13">
      <c r="A17" s="14">
        <v>14</v>
      </c>
      <c r="B17" s="20" t="s">
        <v>50</v>
      </c>
      <c r="C17" s="21" t="s">
        <v>51</v>
      </c>
      <c r="D17" s="18"/>
      <c r="E17" s="30"/>
      <c r="F17" s="29">
        <v>211.5</v>
      </c>
      <c r="G17" s="24">
        <f t="shared" si="4"/>
        <v>70.5</v>
      </c>
      <c r="H17" s="24">
        <f t="shared" si="5"/>
        <v>42.3</v>
      </c>
      <c r="I17" s="24">
        <v>82.2</v>
      </c>
      <c r="J17" s="24">
        <f t="shared" si="6"/>
        <v>32.88</v>
      </c>
      <c r="K17" s="24">
        <f t="shared" si="7"/>
        <v>75.18</v>
      </c>
      <c r="L17" s="33">
        <v>2</v>
      </c>
      <c r="M17" s="33" t="s">
        <v>22</v>
      </c>
    </row>
    <row r="18" s="2" customFormat="1" ht="31" customHeight="1" spans="1:13">
      <c r="A18" s="14">
        <v>15</v>
      </c>
      <c r="B18" s="20" t="s">
        <v>52</v>
      </c>
      <c r="C18" s="21" t="s">
        <v>53</v>
      </c>
      <c r="D18" s="19"/>
      <c r="E18" s="31"/>
      <c r="F18" s="29">
        <v>211</v>
      </c>
      <c r="G18" s="24">
        <f t="shared" si="4"/>
        <v>70.3333333333333</v>
      </c>
      <c r="H18" s="24">
        <f t="shared" si="5"/>
        <v>42.2</v>
      </c>
      <c r="I18" s="24">
        <v>74.8</v>
      </c>
      <c r="J18" s="24">
        <f t="shared" si="6"/>
        <v>29.92</v>
      </c>
      <c r="K18" s="24">
        <f t="shared" si="7"/>
        <v>72.12</v>
      </c>
      <c r="L18" s="33">
        <v>3</v>
      </c>
      <c r="M18" s="33" t="s">
        <v>22</v>
      </c>
    </row>
    <row r="19" s="2" customFormat="1" ht="31" customHeight="1" spans="1:13">
      <c r="A19" s="14">
        <v>16</v>
      </c>
      <c r="B19" s="12" t="s">
        <v>54</v>
      </c>
      <c r="C19" s="12" t="s">
        <v>55</v>
      </c>
      <c r="D19" s="17" t="s">
        <v>56</v>
      </c>
      <c r="E19" s="25" t="s">
        <v>57</v>
      </c>
      <c r="F19" s="23">
        <v>207.5</v>
      </c>
      <c r="G19" s="24">
        <f t="shared" si="4"/>
        <v>69.1666666666667</v>
      </c>
      <c r="H19" s="24">
        <f t="shared" si="5"/>
        <v>41.5</v>
      </c>
      <c r="I19" s="24">
        <v>85.4</v>
      </c>
      <c r="J19" s="24">
        <f t="shared" si="6"/>
        <v>34.16</v>
      </c>
      <c r="K19" s="24">
        <f t="shared" si="7"/>
        <v>75.66</v>
      </c>
      <c r="L19" s="32">
        <v>1</v>
      </c>
      <c r="M19" s="35" t="s">
        <v>19</v>
      </c>
    </row>
    <row r="20" s="2" customFormat="1" ht="31" customHeight="1" spans="1:13">
      <c r="A20" s="14">
        <v>17</v>
      </c>
      <c r="B20" s="12" t="s">
        <v>58</v>
      </c>
      <c r="C20" s="12" t="s">
        <v>59</v>
      </c>
      <c r="D20" s="18"/>
      <c r="E20" s="26"/>
      <c r="F20" s="23">
        <v>203.5</v>
      </c>
      <c r="G20" s="24">
        <f t="shared" si="4"/>
        <v>67.8333333333333</v>
      </c>
      <c r="H20" s="24">
        <f t="shared" si="5"/>
        <v>40.7</v>
      </c>
      <c r="I20" s="24">
        <v>84.6</v>
      </c>
      <c r="J20" s="24">
        <f t="shared" si="6"/>
        <v>33.84</v>
      </c>
      <c r="K20" s="24">
        <f t="shared" si="7"/>
        <v>74.54</v>
      </c>
      <c r="L20" s="33">
        <v>2</v>
      </c>
      <c r="M20" s="33" t="s">
        <v>22</v>
      </c>
    </row>
    <row r="21" s="2" customFormat="1" ht="31" customHeight="1" spans="1:13">
      <c r="A21" s="14">
        <v>18</v>
      </c>
      <c r="B21" s="12" t="s">
        <v>60</v>
      </c>
      <c r="C21" s="12" t="s">
        <v>61</v>
      </c>
      <c r="D21" s="19"/>
      <c r="E21" s="27"/>
      <c r="F21" s="23">
        <v>201.5</v>
      </c>
      <c r="G21" s="24">
        <f t="shared" si="4"/>
        <v>67.1666666666667</v>
      </c>
      <c r="H21" s="24">
        <f t="shared" si="5"/>
        <v>40.3</v>
      </c>
      <c r="I21" s="24">
        <v>84.2</v>
      </c>
      <c r="J21" s="24">
        <f t="shared" si="6"/>
        <v>33.68</v>
      </c>
      <c r="K21" s="24">
        <f t="shared" si="7"/>
        <v>73.98</v>
      </c>
      <c r="L21" s="33">
        <v>3</v>
      </c>
      <c r="M21" s="33" t="s">
        <v>22</v>
      </c>
    </row>
  </sheetData>
  <autoFilter ref="A1:M21">
    <extLst/>
  </autoFilter>
  <mergeCells count="13">
    <mergeCell ref="A2:M2"/>
    <mergeCell ref="D4:D6"/>
    <mergeCell ref="D7:D9"/>
    <mergeCell ref="D10:D12"/>
    <mergeCell ref="D13:D15"/>
    <mergeCell ref="D16:D18"/>
    <mergeCell ref="D19:D21"/>
    <mergeCell ref="E4:E6"/>
    <mergeCell ref="E7:E9"/>
    <mergeCell ref="E10:E12"/>
    <mergeCell ref="E13:E15"/>
    <mergeCell ref="E16:E18"/>
    <mergeCell ref="E19:E21"/>
  </mergeCells>
  <pageMargins left="0.236111111111111" right="0.156944444444444" top="0.511805555555556" bottom="0.432638888888889" header="0.27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2020-10-25T23:31:00Z</dcterms:created>
  <dcterms:modified xsi:type="dcterms:W3CDTF">2023-07-10T14:03:31Z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