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名单" sheetId="1" r:id="rId1"/>
  </sheets>
  <calcPr calcId="144525"/>
</workbook>
</file>

<file path=xl/sharedStrings.xml><?xml version="1.0" encoding="utf-8"?>
<sst xmlns="http://schemas.openxmlformats.org/spreadsheetml/2006/main" count="65" uniqueCount="42">
  <si>
    <t>贵阳市体育局直属事业单位2023年公开招聘工作人员面试成绩及进入体检环节人员名单</t>
  </si>
  <si>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</si>
  <si>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</si>
  <si>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</si>
  <si>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</si>
  <si>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</si>
  <si>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</si>
  <si>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</si>
  <si>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笔试成绩30%</t>
  </si>
  <si>
    <t>专业测试成绩</t>
  </si>
  <si>
    <t>专业测试成绩40%</t>
  </si>
  <si>
    <t>笔试、专业测试成绩</t>
  </si>
  <si>
    <t>面试成绩</t>
  </si>
  <si>
    <t>面试成绩30%</t>
  </si>
  <si>
    <t>笔试、专业测试、面试成绩</t>
  </si>
  <si>
    <t>综合排名</t>
  </si>
  <si>
    <t>是否进入体检</t>
  </si>
  <si>
    <t>欧炎明</t>
  </si>
  <si>
    <t>1152017204102</t>
  </si>
  <si>
    <t>贵阳市体育中学</t>
  </si>
  <si>
    <t>皮划艇教练20101070101</t>
  </si>
  <si>
    <t>是</t>
  </si>
  <si>
    <t>辜饶仪</t>
  </si>
  <si>
    <t>1152017202623</t>
  </si>
  <si>
    <t>贵阳市人民体育场</t>
  </si>
  <si>
    <t>专业技术岗位
20101070301</t>
  </si>
  <si>
    <t>廖翊竹</t>
  </si>
  <si>
    <t>1152017204309</t>
  </si>
  <si>
    <t>否</t>
  </si>
  <si>
    <t>封铃</t>
  </si>
  <si>
    <t>1152017200818</t>
  </si>
  <si>
    <t>笔试成绩60%</t>
  </si>
  <si>
    <t>面试成绩40%</t>
  </si>
  <si>
    <t>笔试、面试成绩</t>
  </si>
  <si>
    <t>吴仲林</t>
  </si>
  <si>
    <t>1152017204211</t>
  </si>
  <si>
    <t>贵阳市体育总会秘书处</t>
  </si>
  <si>
    <t>工作人员20101070201</t>
  </si>
  <si>
    <t>罗光凯</t>
  </si>
  <si>
    <t>1152017200201</t>
  </si>
  <si>
    <t>朱钰</t>
  </si>
  <si>
    <t>1152017202501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</si>
</sst>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8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6"/>
      <name val="方正小标宋简体"/>
      <charset val="134"/>
    </font>
    <font>
      <b/>
      <sz val="10"/>
      <name val="宋体"/>
      <charset val="134"/>
    </font>
    <font>
      <sz val="12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tabSelected="1" workbookViewId="0">
      <selection activeCell="K21" sqref="K21"/>
    </sheetView>
  </sheetViews>
  <sheetFormatPr defaultColWidth="9" defaultRowHeight="13.5"/>
  <cols>
    <col min="1" max="1" width="4.44166666666667" style="4" customWidth="1"/>
    <col min="2" max="2" width="10.625" style="4" customWidth="1"/>
    <col min="3" max="3" width="16.375" style="4" customWidth="1"/>
    <col min="4" max="4" width="20.75" style="4" customWidth="1"/>
    <col min="5" max="5" width="23.5" style="4" customWidth="1"/>
    <col min="6" max="6" width="8.88333333333333" style="4" customWidth="1"/>
    <col min="7" max="7" width="8.44166666666667" style="4" customWidth="1"/>
    <col min="8" max="9" width="8" style="4" customWidth="1"/>
    <col min="10" max="10" width="8.44166666666667" style="4" customWidth="1"/>
    <col min="11" max="11" width="9.375" style="5" customWidth="1"/>
    <col min="12" max="12" width="9.75" style="4" customWidth="1"/>
    <col min="13" max="13" width="9" style="5"/>
    <col min="14" max="14" width="10.5" style="4" customWidth="1"/>
    <col min="15" max="15" width="8.25" style="4" customWidth="1"/>
    <col min="16" max="16" width="8.625" style="4" customWidth="1"/>
    <col min="17" max="16384" width="9" style="4"/>
  </cols>
  <sheetData>
    <row r="1" ht="37.2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1" customFormat="1" ht="48" customHeight="1" spans="1:16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7" t="s">
        <v>16</v>
      </c>
    </row>
    <row r="3" ht="29" customHeight="1" spans="1:16">
      <c r="A3" s="9">
        <v>1</v>
      </c>
      <c r="B3" s="9" t="s">
        <v>17</v>
      </c>
      <c r="C3" s="9" t="s">
        <v>18</v>
      </c>
      <c r="D3" s="9" t="s">
        <v>19</v>
      </c>
      <c r="E3" s="9" t="s">
        <v>20</v>
      </c>
      <c r="F3" s="9">
        <v>83.5</v>
      </c>
      <c r="G3" s="10">
        <f t="shared" ref="G3:G6" si="0">F3/3</f>
        <v>27.8333333333333</v>
      </c>
      <c r="H3" s="9">
        <f t="shared" ref="H3:H6" si="1">G3*0.3</f>
        <v>8.35</v>
      </c>
      <c r="I3" s="9">
        <v>87.67</v>
      </c>
      <c r="J3" s="16">
        <f t="shared" ref="J3:J6" si="2">I3*0.4</f>
        <v>35.068</v>
      </c>
      <c r="K3" s="16">
        <f t="shared" ref="K3:K6" si="3">H3+J3</f>
        <v>43.418</v>
      </c>
      <c r="L3" s="9">
        <v>73</v>
      </c>
      <c r="M3" s="9">
        <f t="shared" ref="M3:M6" si="4">L3*0.3</f>
        <v>21.9</v>
      </c>
      <c r="N3" s="16">
        <f>K3+M3</f>
        <v>65.318</v>
      </c>
      <c r="O3" s="9">
        <v>1</v>
      </c>
      <c r="P3" s="17" t="s">
        <v>21</v>
      </c>
    </row>
    <row r="4" s="2" customFormat="1" ht="29" customHeight="1" spans="1:16">
      <c r="A4" s="9">
        <v>2</v>
      </c>
      <c r="B4" s="9" t="s">
        <v>22</v>
      </c>
      <c r="C4" s="9" t="s">
        <v>23</v>
      </c>
      <c r="D4" s="9" t="s">
        <v>24</v>
      </c>
      <c r="E4" s="9" t="s">
        <v>25</v>
      </c>
      <c r="F4" s="9">
        <v>195.5</v>
      </c>
      <c r="G4" s="10">
        <f t="shared" si="0"/>
        <v>65.1666666666667</v>
      </c>
      <c r="H4" s="9">
        <f t="shared" si="1"/>
        <v>19.55</v>
      </c>
      <c r="I4" s="9">
        <v>78</v>
      </c>
      <c r="J4" s="9">
        <f t="shared" si="2"/>
        <v>31.2</v>
      </c>
      <c r="K4" s="9">
        <f t="shared" si="3"/>
        <v>50.75</v>
      </c>
      <c r="L4" s="9">
        <v>82.2</v>
      </c>
      <c r="M4" s="9">
        <f t="shared" si="4"/>
        <v>24.66</v>
      </c>
      <c r="N4" s="9">
        <f t="shared" ref="N4:N6" si="5">K4+M4</f>
        <v>75.41</v>
      </c>
      <c r="O4" s="9">
        <v>1</v>
      </c>
      <c r="P4" s="17" t="s">
        <v>21</v>
      </c>
    </row>
    <row r="5" s="2" customFormat="1" ht="29" customHeight="1" spans="1:16">
      <c r="A5" s="9">
        <v>3</v>
      </c>
      <c r="B5" s="9" t="s">
        <v>26</v>
      </c>
      <c r="C5" s="9" t="s">
        <v>27</v>
      </c>
      <c r="D5" s="9" t="s">
        <v>24</v>
      </c>
      <c r="E5" s="9" t="s">
        <v>25</v>
      </c>
      <c r="F5" s="9">
        <v>176.5</v>
      </c>
      <c r="G5" s="10">
        <f t="shared" si="0"/>
        <v>58.8333333333333</v>
      </c>
      <c r="H5" s="9">
        <f t="shared" si="1"/>
        <v>17.65</v>
      </c>
      <c r="I5" s="9">
        <v>76</v>
      </c>
      <c r="J5" s="9">
        <f t="shared" si="2"/>
        <v>30.4</v>
      </c>
      <c r="K5" s="9">
        <f t="shared" si="3"/>
        <v>48.05</v>
      </c>
      <c r="L5" s="9">
        <v>79.4</v>
      </c>
      <c r="M5" s="9">
        <f t="shared" si="4"/>
        <v>23.82</v>
      </c>
      <c r="N5" s="9">
        <f t="shared" si="5"/>
        <v>71.87</v>
      </c>
      <c r="O5" s="9">
        <v>2</v>
      </c>
      <c r="P5" s="9" t="s">
        <v>28</v>
      </c>
    </row>
    <row r="6" s="2" customFormat="1" ht="29" customHeight="1" spans="1:16">
      <c r="A6" s="9">
        <v>4</v>
      </c>
      <c r="B6" s="9" t="s">
        <v>29</v>
      </c>
      <c r="C6" s="9" t="s">
        <v>30</v>
      </c>
      <c r="D6" s="9" t="s">
        <v>24</v>
      </c>
      <c r="E6" s="9" t="s">
        <v>25</v>
      </c>
      <c r="F6" s="9">
        <v>185.5</v>
      </c>
      <c r="G6" s="10">
        <f t="shared" si="0"/>
        <v>61.8333333333333</v>
      </c>
      <c r="H6" s="9">
        <f t="shared" si="1"/>
        <v>18.55</v>
      </c>
      <c r="I6" s="9">
        <v>75</v>
      </c>
      <c r="J6" s="9">
        <f t="shared" si="2"/>
        <v>30</v>
      </c>
      <c r="K6" s="9">
        <f t="shared" si="3"/>
        <v>48.55</v>
      </c>
      <c r="L6" s="9">
        <v>77.6</v>
      </c>
      <c r="M6" s="9">
        <f t="shared" si="4"/>
        <v>23.28</v>
      </c>
      <c r="N6" s="9">
        <f t="shared" si="5"/>
        <v>71.83</v>
      </c>
      <c r="O6" s="9">
        <v>3</v>
      </c>
      <c r="P6" s="9" t="s">
        <v>28</v>
      </c>
    </row>
    <row r="7" s="2" customFormat="1" ht="29" customHeight="1" spans="1:16">
      <c r="A7" s="11"/>
      <c r="B7" s="11"/>
      <c r="C7" s="11"/>
      <c r="D7" s="11"/>
      <c r="E7" s="11"/>
      <c r="F7" s="11"/>
      <c r="G7" s="12"/>
      <c r="H7" s="11"/>
      <c r="I7" s="11"/>
      <c r="J7" s="11"/>
      <c r="K7" s="11"/>
      <c r="L7" s="11"/>
      <c r="M7" s="11"/>
      <c r="N7" s="11"/>
      <c r="O7" s="11"/>
      <c r="P7" s="11"/>
    </row>
    <row r="8" s="2" customFormat="1" ht="29" customHeight="1" spans="1:16">
      <c r="A8" s="11"/>
      <c r="B8" s="11"/>
      <c r="C8" s="11"/>
      <c r="D8" s="11"/>
      <c r="E8" s="11"/>
      <c r="F8" s="11"/>
      <c r="G8" s="12"/>
      <c r="H8" s="11"/>
      <c r="I8" s="11"/>
      <c r="J8" s="11"/>
      <c r="K8" s="11"/>
      <c r="L8" s="11"/>
      <c r="M8" s="11"/>
      <c r="N8" s="11"/>
      <c r="O8" s="11"/>
      <c r="P8" s="11"/>
    </row>
    <row r="9" s="3" customFormat="1" ht="47" customHeight="1" spans="1:16">
      <c r="A9" s="7" t="s">
        <v>1</v>
      </c>
      <c r="B9" s="8" t="s">
        <v>2</v>
      </c>
      <c r="C9" s="8" t="s">
        <v>3</v>
      </c>
      <c r="D9" s="8" t="s">
        <v>4</v>
      </c>
      <c r="E9" s="8" t="s">
        <v>5</v>
      </c>
      <c r="F9" s="8" t="s">
        <v>6</v>
      </c>
      <c r="G9" s="8" t="s">
        <v>7</v>
      </c>
      <c r="H9" s="8" t="s">
        <v>31</v>
      </c>
      <c r="I9" s="8" t="s">
        <v>12</v>
      </c>
      <c r="J9" s="8" t="s">
        <v>32</v>
      </c>
      <c r="K9" s="8" t="s">
        <v>33</v>
      </c>
      <c r="L9" s="8" t="s">
        <v>15</v>
      </c>
      <c r="M9" s="7" t="s">
        <v>16</v>
      </c>
      <c r="N9" s="18"/>
      <c r="O9" s="19"/>
      <c r="P9" s="19"/>
    </row>
    <row r="10" ht="29" customHeight="1" spans="1:16">
      <c r="A10" s="13">
        <v>5</v>
      </c>
      <c r="B10" s="9" t="s">
        <v>34</v>
      </c>
      <c r="C10" s="14" t="s">
        <v>35</v>
      </c>
      <c r="D10" s="9" t="s">
        <v>36</v>
      </c>
      <c r="E10" s="14" t="s">
        <v>37</v>
      </c>
      <c r="F10" s="14">
        <v>200.5</v>
      </c>
      <c r="G10" s="10">
        <f t="shared" ref="G10:G12" si="6">F10/3</f>
        <v>66.8333333333333</v>
      </c>
      <c r="H10" s="15">
        <f t="shared" ref="H10:H12" si="7">G10*60%</f>
        <v>40.1</v>
      </c>
      <c r="I10" s="15">
        <v>76.6</v>
      </c>
      <c r="J10" s="15">
        <f t="shared" ref="J10:J12" si="8">I10*40%</f>
        <v>30.64</v>
      </c>
      <c r="K10" s="15">
        <f t="shared" ref="K10:K12" si="9">H10+J10</f>
        <v>70.74</v>
      </c>
      <c r="L10" s="15">
        <v>1</v>
      </c>
      <c r="M10" s="17" t="s">
        <v>21</v>
      </c>
      <c r="N10" s="20"/>
      <c r="O10" s="21"/>
      <c r="P10" s="21"/>
    </row>
    <row r="11" ht="29" customHeight="1" spans="1:16">
      <c r="A11" s="13">
        <v>6</v>
      </c>
      <c r="B11" s="9" t="s">
        <v>38</v>
      </c>
      <c r="C11" s="14" t="s">
        <v>39</v>
      </c>
      <c r="D11" s="9" t="s">
        <v>36</v>
      </c>
      <c r="E11" s="14" t="s">
        <v>37</v>
      </c>
      <c r="F11" s="14">
        <v>183.5</v>
      </c>
      <c r="G11" s="10">
        <f t="shared" si="6"/>
        <v>61.1666666666667</v>
      </c>
      <c r="H11" s="15">
        <f t="shared" si="7"/>
        <v>36.7</v>
      </c>
      <c r="I11" s="15">
        <v>80.4</v>
      </c>
      <c r="J11" s="15">
        <f t="shared" si="8"/>
        <v>32.16</v>
      </c>
      <c r="K11" s="15">
        <f t="shared" si="9"/>
        <v>68.86</v>
      </c>
      <c r="L11" s="15">
        <v>2</v>
      </c>
      <c r="M11" s="9" t="s">
        <v>28</v>
      </c>
      <c r="N11" s="20"/>
      <c r="O11" s="21"/>
      <c r="P11" s="21"/>
    </row>
    <row r="12" ht="29" customHeight="1" spans="1:16">
      <c r="A12" s="13">
        <v>7</v>
      </c>
      <c r="B12" s="9" t="s">
        <v>40</v>
      </c>
      <c r="C12" s="14" t="s">
        <v>41</v>
      </c>
      <c r="D12" s="9" t="s">
        <v>36</v>
      </c>
      <c r="E12" s="14" t="s">
        <v>37</v>
      </c>
      <c r="F12" s="14">
        <v>172.5</v>
      </c>
      <c r="G12" s="10">
        <f t="shared" si="6"/>
        <v>57.5</v>
      </c>
      <c r="H12" s="15">
        <f t="shared" si="7"/>
        <v>34.5</v>
      </c>
      <c r="I12" s="15">
        <v>81.2</v>
      </c>
      <c r="J12" s="15">
        <f t="shared" si="8"/>
        <v>32.48</v>
      </c>
      <c r="K12" s="15">
        <f t="shared" si="9"/>
        <v>66.98</v>
      </c>
      <c r="L12" s="15">
        <v>3</v>
      </c>
      <c r="M12" s="9" t="s">
        <v>28</v>
      </c>
      <c r="N12" s="20"/>
      <c r="O12" s="21"/>
      <c r="P12" s="21"/>
    </row>
  </sheetData>
  <mergeCells count="2">
    <mergeCell ref="A1:P1"/>
    <mergeCell ref="N10:N12"/>
  </mergeCells>
  <pageMargins left="0.75" right="0.75" top="1" bottom="1" header="0.5" footer="0.5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2020-01-02T03:00:00Z</dcterms:created>
  <cp:lastPrinted>2020-10-09T07:59:00Z</cp:lastPrinted>
  <dcterms:modified xsi:type="dcterms:W3CDTF">2023-06-25T03:55:28Z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D3C5F28D55F4435090CABF0815C266A8</vt:lpwstr>
  </property>
</Properties>
</file>