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Password="C6D3" lockStructure="1"/>
  <bookViews>
    <workbookView windowWidth="23145" windowHeight="9675"/>
  </bookViews>
  <sheets>
    <sheet name="总表" sheetId="1" r:id="rId1"/>
  </sheets>
  <definedNames>
    <definedName name="_xlnm._FilterDatabase" localSheetId="0" hidden="1">总表!$A$2:$L$99</definedName>
    <definedName name="_xlnm.Print_Titles" localSheetId="0">总表!$2:$2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<sst xmlns="http://schemas.openxmlformats.org/spreadsheetml/2006/main" count="528" uniqueCount="226">
  <si>
    <t>龙里县2024年面向社会引进高层次和急需紧缺人才测评成绩排名及进入体检人员名单</t>
  </si>
  <si>
    <t>序号</t>
  </si>
  <si>
    <t>姓名</t>
  </si>
  <si>
    <t>准考证号</t>
  </si>
  <si>
    <t>报考单位名称及代码</t>
  </si>
  <si>
    <t>报考职位名称</t>
  </si>
  <si>
    <t>笔试成绩</t>
  </si>
  <si>
    <t>面试成绩</t>
  </si>
  <si>
    <t>总成绩</t>
  </si>
  <si>
    <t>排名</t>
  </si>
  <si>
    <t>是否进入体检</t>
  </si>
  <si>
    <t>备注</t>
  </si>
  <si>
    <t>姜梦雪</t>
  </si>
  <si>
    <t>llyj2024003</t>
  </si>
  <si>
    <t>中共龙里县委党校2024001</t>
  </si>
  <si>
    <t>专职理论教师01</t>
  </si>
  <si>
    <t>是</t>
  </si>
  <si>
    <t>2</t>
  </si>
  <si>
    <t>尹文涛</t>
  </si>
  <si>
    <t>llyj2024002</t>
  </si>
  <si>
    <t>卢飞</t>
  </si>
  <si>
    <t>llyj2024009</t>
  </si>
  <si>
    <t>否</t>
  </si>
  <si>
    <t>杨霞</t>
  </si>
  <si>
    <t>llyj2024010</t>
  </si>
  <si>
    <t>5</t>
  </si>
  <si>
    <t>周水清</t>
  </si>
  <si>
    <t>llyj2024005</t>
  </si>
  <si>
    <t>邓露琴</t>
  </si>
  <si>
    <t>llyj2024016</t>
  </si>
  <si>
    <t>周昊</t>
  </si>
  <si>
    <t>llyj2024014</t>
  </si>
  <si>
    <t>赵婷</t>
  </si>
  <si>
    <t>llyj2024007</t>
  </si>
  <si>
    <t>张旭</t>
  </si>
  <si>
    <t>llyj2024001</t>
  </si>
  <si>
    <t>缺考</t>
  </si>
  <si>
    <t>韩洪</t>
  </si>
  <si>
    <t>llyj2024023</t>
  </si>
  <si>
    <t>龙里县重大项目服务中心2024002</t>
  </si>
  <si>
    <t>工作人员01</t>
  </si>
  <si>
    <t>张泽旭</t>
  </si>
  <si>
    <t>llyj2024037</t>
  </si>
  <si>
    <t>张富源</t>
  </si>
  <si>
    <t>llyj2024036</t>
  </si>
  <si>
    <t>张雪</t>
  </si>
  <si>
    <t>llyj2024020</t>
  </si>
  <si>
    <t>李明雪</t>
  </si>
  <si>
    <t>llyj2024042</t>
  </si>
  <si>
    <t>宋雷</t>
  </si>
  <si>
    <t>llyj2024038</t>
  </si>
  <si>
    <t>潘毅</t>
  </si>
  <si>
    <t>llyj2024046</t>
  </si>
  <si>
    <t>姚伦娜</t>
  </si>
  <si>
    <t>llyj2024027</t>
  </si>
  <si>
    <t>雷进松</t>
  </si>
  <si>
    <t>llyj2024060</t>
  </si>
  <si>
    <t>孙厚昌</t>
  </si>
  <si>
    <t>llyj2024039</t>
  </si>
  <si>
    <t>鲍志康</t>
  </si>
  <si>
    <t>llyj2024029</t>
  </si>
  <si>
    <t>张永鹏</t>
  </si>
  <si>
    <t>llyj2024018</t>
  </si>
  <si>
    <t>孙婷婷</t>
  </si>
  <si>
    <t>llyj2024047</t>
  </si>
  <si>
    <t>刘裕飞</t>
  </si>
  <si>
    <t>llyj2024030</t>
  </si>
  <si>
    <t>夏莹莹</t>
  </si>
  <si>
    <t>llyj2024026</t>
  </si>
  <si>
    <t>何吉胜</t>
  </si>
  <si>
    <t>llyj2024051</t>
  </si>
  <si>
    <t>张瀚中</t>
  </si>
  <si>
    <t>llyj2024052</t>
  </si>
  <si>
    <t>韩钊</t>
  </si>
  <si>
    <t>llyj2024040</t>
  </si>
  <si>
    <t>罗传洪</t>
  </si>
  <si>
    <t>llyj2024057</t>
  </si>
  <si>
    <t>余西林</t>
  </si>
  <si>
    <t>llyj2024062</t>
  </si>
  <si>
    <t>陈豪</t>
  </si>
  <si>
    <t>llyj2024024</t>
  </si>
  <si>
    <t>吴正江</t>
  </si>
  <si>
    <t>llyj2024041</t>
  </si>
  <si>
    <t>陈毅</t>
  </si>
  <si>
    <t>llyj2024025</t>
  </si>
  <si>
    <t>田婷</t>
  </si>
  <si>
    <t>llyj2024022</t>
  </si>
  <si>
    <t>刘腾龙</t>
  </si>
  <si>
    <t>llyj2024032</t>
  </si>
  <si>
    <t>吴腾龙</t>
  </si>
  <si>
    <t>llyj2024017</t>
  </si>
  <si>
    <t>张松林</t>
  </si>
  <si>
    <t>llyj2024035</t>
  </si>
  <si>
    <t>李龙</t>
  </si>
  <si>
    <t>llyj2024021</t>
  </si>
  <si>
    <t>弃权</t>
  </si>
  <si>
    <t>朱珍荣</t>
  </si>
  <si>
    <t>llyj2024048</t>
  </si>
  <si>
    <t>朱琦</t>
  </si>
  <si>
    <t>llyj2024019</t>
  </si>
  <si>
    <t>王洪松</t>
  </si>
  <si>
    <t>llyj2024028</t>
  </si>
  <si>
    <t>蒲思安</t>
  </si>
  <si>
    <t>llyj2024031</t>
  </si>
  <si>
    <t>葛寒冬</t>
  </si>
  <si>
    <t>llyj2024033</t>
  </si>
  <si>
    <t>唐华平</t>
  </si>
  <si>
    <t>llyj2024034</t>
  </si>
  <si>
    <t>朱俊彬</t>
  </si>
  <si>
    <t>llyj2024043</t>
  </si>
  <si>
    <t>王荣宾</t>
  </si>
  <si>
    <t>llyj2024044</t>
  </si>
  <si>
    <t>刘庆红</t>
  </si>
  <si>
    <t>llyj2024045</t>
  </si>
  <si>
    <t>杨通洋</t>
  </si>
  <si>
    <t>llyj2024049</t>
  </si>
  <si>
    <t>邹金江</t>
  </si>
  <si>
    <t>llyj2024050</t>
  </si>
  <si>
    <t>杨岑</t>
  </si>
  <si>
    <t>llyj2024053</t>
  </si>
  <si>
    <t>罗文尧</t>
  </si>
  <si>
    <t>llyj2024054</t>
  </si>
  <si>
    <t>孙仕祥</t>
  </si>
  <si>
    <t>llyj2024055</t>
  </si>
  <si>
    <t>王运</t>
  </si>
  <si>
    <t>llyj2024056</t>
  </si>
  <si>
    <t>覃钰润</t>
  </si>
  <si>
    <t>llyj2024058</t>
  </si>
  <si>
    <t>谢欢</t>
  </si>
  <si>
    <t>llyj2024059</t>
  </si>
  <si>
    <t>甘旭飞</t>
  </si>
  <si>
    <t>llyj2024061</t>
  </si>
  <si>
    <t>朱睿</t>
  </si>
  <si>
    <t>llyj2024067</t>
  </si>
  <si>
    <t>龙里妇幼保健院2024008</t>
  </si>
  <si>
    <t>麻醉医师01</t>
  </si>
  <si>
    <t>卢颖</t>
  </si>
  <si>
    <t>llyj2024063</t>
  </si>
  <si>
    <t>龙里县旅游产业发展促进中心2024003</t>
  </si>
  <si>
    <t>冯秋艳</t>
  </si>
  <si>
    <t>llyj2024064</t>
  </si>
  <si>
    <t>张合燕</t>
  </si>
  <si>
    <t>llyj2024065</t>
  </si>
  <si>
    <t>龙里县人民医院2024007</t>
  </si>
  <si>
    <t>陈宗永</t>
  </si>
  <si>
    <t>llyj2024066</t>
  </si>
  <si>
    <t>徐鲜</t>
  </si>
  <si>
    <t>llyj2024076</t>
  </si>
  <si>
    <t>龙里县第三中学2024005</t>
  </si>
  <si>
    <t>数学教师01</t>
  </si>
  <si>
    <t>许勤</t>
  </si>
  <si>
    <t>llyj2024075</t>
  </si>
  <si>
    <t>晏亮</t>
  </si>
  <si>
    <t>llyj2024073</t>
  </si>
  <si>
    <t>唐浦森</t>
  </si>
  <si>
    <t>llyj2024074</t>
  </si>
  <si>
    <t>张元琴</t>
  </si>
  <si>
    <t>llyj2024071</t>
  </si>
  <si>
    <t>龙里县民族完全中学2024004</t>
  </si>
  <si>
    <t>向明跃</t>
  </si>
  <si>
    <t>llyj2024070</t>
  </si>
  <si>
    <t>王江丽</t>
  </si>
  <si>
    <t>llyj2024069</t>
  </si>
  <si>
    <t>马文秀</t>
  </si>
  <si>
    <t>llyj2024072</t>
  </si>
  <si>
    <t>罗妍妍</t>
  </si>
  <si>
    <t>llyj2024068</t>
  </si>
  <si>
    <t>梁茜</t>
  </si>
  <si>
    <t>llyj2024080</t>
  </si>
  <si>
    <t>龙里县生态城实验学校2024006</t>
  </si>
  <si>
    <t>王肖</t>
  </si>
  <si>
    <t>llyj2024079</t>
  </si>
  <si>
    <t>卢志强</t>
  </si>
  <si>
    <t>llyj2024082</t>
  </si>
  <si>
    <t>尹超</t>
  </si>
  <si>
    <t>llyj2024084</t>
  </si>
  <si>
    <t>敖地珍</t>
  </si>
  <si>
    <t>llyj2024078</t>
  </si>
  <si>
    <t>林梅</t>
  </si>
  <si>
    <t>llyj2024081</t>
  </si>
  <si>
    <t>李锐</t>
  </si>
  <si>
    <t>llyj2024077</t>
  </si>
  <si>
    <t>冷悦</t>
  </si>
  <si>
    <t>llyj2024083</t>
  </si>
  <si>
    <t>付督</t>
  </si>
  <si>
    <t>llyj2024096</t>
  </si>
  <si>
    <t>音乐教师02</t>
  </si>
  <si>
    <t>田伟</t>
  </si>
  <si>
    <t>llyj2024088</t>
  </si>
  <si>
    <t>赵雨婷</t>
  </si>
  <si>
    <t>llyj2024093</t>
  </si>
  <si>
    <t>伍利</t>
  </si>
  <si>
    <t>llyj2024100</t>
  </si>
  <si>
    <t>吴小晕</t>
  </si>
  <si>
    <t>llyj2024090</t>
  </si>
  <si>
    <t>冉光琴</t>
  </si>
  <si>
    <t>llyj2024101</t>
  </si>
  <si>
    <t>于培芬</t>
  </si>
  <si>
    <t>llyj2024095</t>
  </si>
  <si>
    <t>王萍</t>
  </si>
  <si>
    <t>llyj2024085</t>
  </si>
  <si>
    <t>张建兰</t>
  </si>
  <si>
    <t>llyj2024103</t>
  </si>
  <si>
    <t>黄韵轲</t>
  </si>
  <si>
    <t>llyj2024092</t>
  </si>
  <si>
    <t>朱丽</t>
  </si>
  <si>
    <t>llyj2024099</t>
  </si>
  <si>
    <t>张军平</t>
  </si>
  <si>
    <t>llyj2024089</t>
  </si>
  <si>
    <t>张光德</t>
  </si>
  <si>
    <t>llyj2024104</t>
  </si>
  <si>
    <t>苏林</t>
  </si>
  <si>
    <t>llyj2024097</t>
  </si>
  <si>
    <t>付季亮</t>
  </si>
  <si>
    <t>llyj2024102</t>
  </si>
  <si>
    <t>周艺</t>
  </si>
  <si>
    <t>llyj2024086</t>
  </si>
  <si>
    <t>林孟艳</t>
  </si>
  <si>
    <t>llyj2024087</t>
  </si>
  <si>
    <t>王树鑫</t>
  </si>
  <si>
    <t>llyj2024091</t>
  </si>
  <si>
    <t>徐悦航</t>
  </si>
  <si>
    <t>llyj2024094</t>
  </si>
  <si>
    <t>李昱筱</t>
  </si>
  <si>
    <t>llyj2024098</t>
  </si>
  <si>
    <t xml:space="preserve">                                                    </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</si>
</sst>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6">
    <font>
      <sz val="11"/>
      <color theme="1"/>
      <name val="宋体"/>
      <charset val="134"/>
      <scheme val="minor"/>
    </font>
    <font>
      <sz val="11"/>
      <name val="宋体"/>
      <charset val="134"/>
      <scheme val="minor"/>
    </font>
    <font>
      <sz val="18"/>
      <name val="方正小标宋简体"/>
      <charset val="134"/>
    </font>
    <font>
      <b/>
      <sz val="10"/>
      <name val="黑体"/>
      <charset val="134"/>
    </font>
    <font>
      <sz val="10"/>
      <name val="宋体"/>
      <charset val="134"/>
      <scheme val="minor"/>
    </font>
    <font>
      <b/>
      <sz val="12"/>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25" fillId="0" borderId="0">
      <alignment vertical="center"/>
    </xf>
  </cellStyleXfs>
  <cellXfs count="13">
    <xf numFmtId="0" fontId="0" fillId="0" borderId="0" xfId="0">
      <alignment vertical="center"/>
    </xf>
    <xf numFmtId="0" fontId="1" fillId="0" borderId="0" xfId="0" applyFont="1" applyAlignment="1">
      <alignment horizontal="center" vertical="center"/>
    </xf>
    <xf numFmtId="0" fontId="1" fillId="0" borderId="0" xfId="0" applyFont="1">
      <alignment vertical="center"/>
    </xf>
    <xf numFmtId="49" fontId="1" fillId="0" borderId="0" xfId="0" applyNumberFormat="1" applyFont="1">
      <alignment vertical="center"/>
    </xf>
    <xf numFmtId="0" fontId="2" fillId="0" borderId="0" xfId="0" applyFont="1" applyAlignment="1">
      <alignment horizontal="center" vertical="center" wrapText="1"/>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176" fontId="5" fillId="0" borderId="1" xfId="0" applyNumberFormat="1" applyFont="1" applyBorder="1" applyAlignment="1">
      <alignment horizontal="center" vertical="center" wrapText="1"/>
    </xf>
    <xf numFmtId="0" fontId="3" fillId="0" borderId="1" xfId="0" applyFont="1" applyBorder="1" applyAlignment="1">
      <alignmen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49" fontId="4" fillId="0" borderId="0" xfId="0" applyNumberFormat="1" applyFont="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L101"/>
  <sheetViews>
    <sheetView tabSelected="1" workbookViewId="0">
      <selection activeCell="G3" sqref="G3"/>
    </sheetView>
  </sheetViews>
  <sheetFormatPr defaultColWidth="9" defaultRowHeight="13.5"/>
  <cols>
    <col min="1" max="1" width="4.875" style="2" customWidth="1"/>
    <col min="2" max="2" width="7.375" style="2" customWidth="1"/>
    <col min="3" max="3" width="10.875" style="2" customWidth="1"/>
    <col min="4" max="4" width="23.25" style="2" customWidth="1"/>
    <col min="5" max="5" width="12.375" style="2" customWidth="1"/>
    <col min="6" max="7" width="8.75" style="3" customWidth="1"/>
    <col min="8" max="8" width="7.5" style="3" customWidth="1"/>
    <col min="9" max="9" width="6.25" style="2" customWidth="1"/>
    <col min="10" max="10" width="14" style="2" hidden="1" customWidth="1"/>
    <col min="11" max="11" width="6.25" style="2" customWidth="1"/>
    <col min="12" max="12" width="6" style="2" customWidth="1"/>
    <col min="13" max="16384" width="9" style="2"/>
  </cols>
  <sheetData>
    <row r="1" ht="54" customHeight="1" spans="1:12">
      <c r="A1" s="4" t="s">
        <v>0</v>
      </c>
      <c r="B1" s="4"/>
      <c r="C1" s="4"/>
      <c r="D1" s="4"/>
      <c r="E1" s="4"/>
      <c r="F1" s="4"/>
      <c r="G1" s="4"/>
      <c r="H1" s="4"/>
      <c r="I1" s="4"/>
      <c r="J1" s="4"/>
      <c r="K1" s="4"/>
      <c r="L1" s="4"/>
    </row>
    <row r="2" ht="26" customHeight="1" spans="1:12">
      <c r="A2" s="5" t="s">
        <v>1</v>
      </c>
      <c r="B2" s="5" t="s">
        <v>2</v>
      </c>
      <c r="C2" s="5" t="s">
        <v>3</v>
      </c>
      <c r="D2" s="5" t="s">
        <v>4</v>
      </c>
      <c r="E2" s="5" t="s">
        <v>5</v>
      </c>
      <c r="F2" s="6" t="s">
        <v>6</v>
      </c>
      <c r="G2" s="6" t="s">
        <v>7</v>
      </c>
      <c r="H2" s="6" t="s">
        <v>8</v>
      </c>
      <c r="I2" s="6" t="s">
        <v>9</v>
      </c>
      <c r="J2" s="9">
        <f>SUMPRODUCT(($O$2:$O$7104=O2)*($P$2:$P$7104&gt;P2))+1</f>
        <v>1</v>
      </c>
      <c r="K2" s="9" t="s">
        <v>10</v>
      </c>
      <c r="L2" s="6" t="s">
        <v>11</v>
      </c>
    </row>
    <row r="3" s="1" customFormat="1" ht="26" customHeight="1" spans="1:12">
      <c r="A3" s="7">
        <v>1</v>
      </c>
      <c r="B3" s="7" t="s">
        <v>12</v>
      </c>
      <c r="C3" s="7" t="s">
        <v>13</v>
      </c>
      <c r="D3" s="7" t="s">
        <v>14</v>
      </c>
      <c r="E3" s="7" t="s">
        <v>15</v>
      </c>
      <c r="F3" s="8">
        <v>83</v>
      </c>
      <c r="G3" s="8">
        <v>85.86</v>
      </c>
      <c r="H3" s="8">
        <f t="shared" ref="H3:H11" si="0">F3*0.6+G3*0.4</f>
        <v>84.144</v>
      </c>
      <c r="I3" s="10">
        <f>SUMPRODUCT(($J$3:$J$99=J3)*($H$3:$H$99&gt;H3))+1</f>
        <v>1</v>
      </c>
      <c r="J3" s="10" t="str">
        <f t="shared" ref="J3:J66" si="1">D3&amp;E3</f>
        <v>中共龙里县委党校2024001专职理论教师01</v>
      </c>
      <c r="K3" s="10" t="s">
        <v>16</v>
      </c>
      <c r="L3" s="10"/>
    </row>
    <row r="4" s="1" customFormat="1" ht="26" customHeight="1" spans="1:12">
      <c r="A4" s="7" t="s">
        <v>17</v>
      </c>
      <c r="B4" s="7" t="s">
        <v>18</v>
      </c>
      <c r="C4" s="7" t="s">
        <v>19</v>
      </c>
      <c r="D4" s="7" t="s">
        <v>14</v>
      </c>
      <c r="E4" s="7" t="s">
        <v>15</v>
      </c>
      <c r="F4" s="8">
        <v>82</v>
      </c>
      <c r="G4" s="8">
        <v>83.49</v>
      </c>
      <c r="H4" s="8">
        <f t="shared" si="0"/>
        <v>82.596</v>
      </c>
      <c r="I4" s="10">
        <f>SUMPRODUCT(($J$3:$J$99=J4)*($H$3:$H$99&gt;H4))+1</f>
        <v>2</v>
      </c>
      <c r="J4" s="10" t="str">
        <f t="shared" si="1"/>
        <v>中共龙里县委党校2024001专职理论教师01</v>
      </c>
      <c r="K4" s="10" t="s">
        <v>16</v>
      </c>
      <c r="L4" s="10"/>
    </row>
    <row r="5" s="1" customFormat="1" ht="26" customHeight="1" spans="1:12">
      <c r="A5" s="7">
        <v>3</v>
      </c>
      <c r="B5" s="7" t="s">
        <v>20</v>
      </c>
      <c r="C5" s="7" t="s">
        <v>21</v>
      </c>
      <c r="D5" s="7" t="s">
        <v>14</v>
      </c>
      <c r="E5" s="7" t="s">
        <v>15</v>
      </c>
      <c r="F5" s="8">
        <v>76</v>
      </c>
      <c r="G5" s="8">
        <v>90.23</v>
      </c>
      <c r="H5" s="8">
        <f t="shared" si="0"/>
        <v>81.692</v>
      </c>
      <c r="I5" s="10">
        <f>SUMPRODUCT(($J$3:$J$99=J5)*($H$3:$H$99&gt;H5))+1</f>
        <v>3</v>
      </c>
      <c r="J5" s="10" t="str">
        <f t="shared" si="1"/>
        <v>中共龙里县委党校2024001专职理论教师01</v>
      </c>
      <c r="K5" s="10" t="s">
        <v>22</v>
      </c>
      <c r="L5" s="10"/>
    </row>
    <row r="6" s="1" customFormat="1" ht="26" customHeight="1" spans="1:12">
      <c r="A6" s="7">
        <v>4</v>
      </c>
      <c r="B6" s="7" t="s">
        <v>23</v>
      </c>
      <c r="C6" s="7" t="s">
        <v>24</v>
      </c>
      <c r="D6" s="7" t="s">
        <v>14</v>
      </c>
      <c r="E6" s="7" t="s">
        <v>15</v>
      </c>
      <c r="F6" s="8">
        <v>79</v>
      </c>
      <c r="G6" s="8">
        <v>85.33</v>
      </c>
      <c r="H6" s="8">
        <f t="shared" si="0"/>
        <v>81.532</v>
      </c>
      <c r="I6" s="10">
        <f>SUMPRODUCT(($J$3:$J$99=J6)*($H$3:$H$99&gt;H6))+1</f>
        <v>4</v>
      </c>
      <c r="J6" s="10" t="str">
        <f t="shared" si="1"/>
        <v>中共龙里县委党校2024001专职理论教师01</v>
      </c>
      <c r="K6" s="10" t="s">
        <v>22</v>
      </c>
      <c r="L6" s="10"/>
    </row>
    <row r="7" s="1" customFormat="1" ht="26" customHeight="1" spans="1:12">
      <c r="A7" s="7" t="s">
        <v>25</v>
      </c>
      <c r="B7" s="7" t="s">
        <v>26</v>
      </c>
      <c r="C7" s="7" t="s">
        <v>27</v>
      </c>
      <c r="D7" s="7" t="s">
        <v>14</v>
      </c>
      <c r="E7" s="7" t="s">
        <v>15</v>
      </c>
      <c r="F7" s="8">
        <v>74</v>
      </c>
      <c r="G7" s="8">
        <v>87.86</v>
      </c>
      <c r="H7" s="8">
        <f t="shared" si="0"/>
        <v>79.544</v>
      </c>
      <c r="I7" s="10">
        <f>SUMPRODUCT(($J$3:$J$99=J7)*($H$3:$H$99&gt;H7))+1</f>
        <v>5</v>
      </c>
      <c r="J7" s="10" t="str">
        <f t="shared" si="1"/>
        <v>中共龙里县委党校2024001专职理论教师01</v>
      </c>
      <c r="K7" s="10" t="s">
        <v>22</v>
      </c>
      <c r="L7" s="10"/>
    </row>
    <row r="8" s="1" customFormat="1" ht="26" customHeight="1" spans="1:12">
      <c r="A8" s="7">
        <v>6</v>
      </c>
      <c r="B8" s="7" t="s">
        <v>28</v>
      </c>
      <c r="C8" s="7" t="s">
        <v>29</v>
      </c>
      <c r="D8" s="7" t="s">
        <v>14</v>
      </c>
      <c r="E8" s="7" t="s">
        <v>15</v>
      </c>
      <c r="F8" s="8">
        <v>80</v>
      </c>
      <c r="G8" s="8">
        <v>76.12</v>
      </c>
      <c r="H8" s="8">
        <f t="shared" si="0"/>
        <v>78.448</v>
      </c>
      <c r="I8" s="10">
        <f>SUMPRODUCT(($J$3:$J$99=J8)*($H$3:$H$99&gt;H8))+1</f>
        <v>6</v>
      </c>
      <c r="J8" s="10" t="str">
        <f t="shared" si="1"/>
        <v>中共龙里县委党校2024001专职理论教师01</v>
      </c>
      <c r="K8" s="10" t="s">
        <v>22</v>
      </c>
      <c r="L8" s="10"/>
    </row>
    <row r="9" s="1" customFormat="1" ht="26" customHeight="1" spans="1:12">
      <c r="A9" s="7">
        <v>7</v>
      </c>
      <c r="B9" s="7" t="s">
        <v>30</v>
      </c>
      <c r="C9" s="7" t="s">
        <v>31</v>
      </c>
      <c r="D9" s="7" t="s">
        <v>14</v>
      </c>
      <c r="E9" s="7" t="s">
        <v>15</v>
      </c>
      <c r="F9" s="8">
        <v>78</v>
      </c>
      <c r="G9" s="8">
        <v>76.26</v>
      </c>
      <c r="H9" s="8">
        <f t="shared" si="0"/>
        <v>77.304</v>
      </c>
      <c r="I9" s="10">
        <f>SUMPRODUCT(($J$3:$J$99=J9)*($H$3:$H$99&gt;H9))+1</f>
        <v>7</v>
      </c>
      <c r="J9" s="10" t="str">
        <f t="shared" si="1"/>
        <v>中共龙里县委党校2024001专职理论教师01</v>
      </c>
      <c r="K9" s="10" t="s">
        <v>22</v>
      </c>
      <c r="L9" s="10"/>
    </row>
    <row r="10" s="1" customFormat="1" ht="26" customHeight="1" spans="1:12">
      <c r="A10" s="7">
        <v>8</v>
      </c>
      <c r="B10" s="7" t="s">
        <v>32</v>
      </c>
      <c r="C10" s="7" t="s">
        <v>33</v>
      </c>
      <c r="D10" s="7" t="s">
        <v>14</v>
      </c>
      <c r="E10" s="7" t="s">
        <v>15</v>
      </c>
      <c r="F10" s="8">
        <v>75</v>
      </c>
      <c r="G10" s="8">
        <v>67.28</v>
      </c>
      <c r="H10" s="8">
        <f t="shared" si="0"/>
        <v>71.912</v>
      </c>
      <c r="I10" s="10">
        <f>SUMPRODUCT(($J$3:$J$99=J10)*($H$3:$H$99&gt;H10))+1</f>
        <v>8</v>
      </c>
      <c r="J10" s="10" t="str">
        <f t="shared" si="1"/>
        <v>中共龙里县委党校2024001专职理论教师01</v>
      </c>
      <c r="K10" s="10" t="s">
        <v>22</v>
      </c>
      <c r="L10" s="10"/>
    </row>
    <row r="11" s="1" customFormat="1" ht="26" customHeight="1" spans="1:12">
      <c r="A11" s="7">
        <v>9</v>
      </c>
      <c r="B11" s="7" t="s">
        <v>34</v>
      </c>
      <c r="C11" s="7" t="s">
        <v>35</v>
      </c>
      <c r="D11" s="7" t="s">
        <v>14</v>
      </c>
      <c r="E11" s="7" t="s">
        <v>15</v>
      </c>
      <c r="F11" s="8">
        <v>81</v>
      </c>
      <c r="G11" s="8"/>
      <c r="H11" s="8">
        <f t="shared" si="0"/>
        <v>48.6</v>
      </c>
      <c r="I11" s="10">
        <f t="array" ref="I11">SUMPRODUCT(($J$3:$J$99=J11)*($H$3:$H$99&gt;H11))+1</f>
        <v>9</v>
      </c>
      <c r="J11" s="10" t="str">
        <f t="shared" si="1"/>
        <v>中共龙里县委党校2024001专职理论教师01</v>
      </c>
      <c r="K11" s="10" t="s">
        <v>22</v>
      </c>
      <c r="L11" s="10" t="s">
        <v>36</v>
      </c>
    </row>
    <row r="12" s="1" customFormat="1" ht="26" customHeight="1" spans="1:12">
      <c r="A12" s="7">
        <v>10</v>
      </c>
      <c r="B12" s="7" t="s">
        <v>37</v>
      </c>
      <c r="C12" s="7" t="s">
        <v>38</v>
      </c>
      <c r="D12" s="7" t="s">
        <v>39</v>
      </c>
      <c r="E12" s="7" t="s">
        <v>40</v>
      </c>
      <c r="F12" s="8"/>
      <c r="G12" s="8">
        <v>82.16</v>
      </c>
      <c r="H12" s="8">
        <f t="shared" ref="H12:H75" si="2">F12+G12</f>
        <v>82.16</v>
      </c>
      <c r="I12" s="10">
        <f>SUMPRODUCT(($J$3:$J$99=J12)*($H$3:$H$99&gt;H12))+1</f>
        <v>1</v>
      </c>
      <c r="J12" s="10" t="str">
        <f t="shared" si="1"/>
        <v>龙里县重大项目服务中心2024002工作人员01</v>
      </c>
      <c r="K12" s="10" t="s">
        <v>16</v>
      </c>
      <c r="L12" s="10"/>
    </row>
    <row r="13" s="1" customFormat="1" ht="26" customHeight="1" spans="1:12">
      <c r="A13" s="7">
        <v>11</v>
      </c>
      <c r="B13" s="7" t="s">
        <v>41</v>
      </c>
      <c r="C13" s="7" t="s">
        <v>42</v>
      </c>
      <c r="D13" s="7" t="s">
        <v>39</v>
      </c>
      <c r="E13" s="7" t="s">
        <v>40</v>
      </c>
      <c r="F13" s="8"/>
      <c r="G13" s="8">
        <v>82.1</v>
      </c>
      <c r="H13" s="8">
        <f t="shared" si="2"/>
        <v>82.1</v>
      </c>
      <c r="I13" s="10">
        <f>SUMPRODUCT(($J$3:$J$99=J13)*($H$3:$H$99&gt;H13))+1</f>
        <v>2</v>
      </c>
      <c r="J13" s="10" t="str">
        <f t="shared" si="1"/>
        <v>龙里县重大项目服务中心2024002工作人员01</v>
      </c>
      <c r="K13" s="10" t="s">
        <v>22</v>
      </c>
      <c r="L13" s="10"/>
    </row>
    <row r="14" s="1" customFormat="1" ht="26" customHeight="1" spans="1:12">
      <c r="A14" s="7">
        <v>12</v>
      </c>
      <c r="B14" s="7" t="s">
        <v>43</v>
      </c>
      <c r="C14" s="7" t="s">
        <v>44</v>
      </c>
      <c r="D14" s="7" t="s">
        <v>39</v>
      </c>
      <c r="E14" s="7" t="s">
        <v>40</v>
      </c>
      <c r="F14" s="8"/>
      <c r="G14" s="8">
        <v>81.1</v>
      </c>
      <c r="H14" s="8">
        <f t="shared" si="2"/>
        <v>81.1</v>
      </c>
      <c r="I14" s="10">
        <f>SUMPRODUCT(($J$3:$J$99=J14)*($H$3:$H$99&gt;H14))+1</f>
        <v>3</v>
      </c>
      <c r="J14" s="10" t="str">
        <f t="shared" si="1"/>
        <v>龙里县重大项目服务中心2024002工作人员01</v>
      </c>
      <c r="K14" s="10" t="s">
        <v>22</v>
      </c>
      <c r="L14" s="10"/>
    </row>
    <row r="15" s="1" customFormat="1" ht="26" customHeight="1" spans="1:12">
      <c r="A15" s="7">
        <v>13</v>
      </c>
      <c r="B15" s="7" t="s">
        <v>45</v>
      </c>
      <c r="C15" s="7" t="s">
        <v>46</v>
      </c>
      <c r="D15" s="7" t="s">
        <v>39</v>
      </c>
      <c r="E15" s="7" t="s">
        <v>40</v>
      </c>
      <c r="F15" s="8"/>
      <c r="G15" s="8">
        <v>80.92</v>
      </c>
      <c r="H15" s="8">
        <f t="shared" si="2"/>
        <v>80.92</v>
      </c>
      <c r="I15" s="10">
        <f>SUMPRODUCT(($J$3:$J$99=J15)*($H$3:$H$99&gt;H15))+1</f>
        <v>4</v>
      </c>
      <c r="J15" s="10" t="str">
        <f t="shared" si="1"/>
        <v>龙里县重大项目服务中心2024002工作人员01</v>
      </c>
      <c r="K15" s="10" t="s">
        <v>22</v>
      </c>
      <c r="L15" s="10"/>
    </row>
    <row r="16" s="1" customFormat="1" ht="26" customHeight="1" spans="1:12">
      <c r="A16" s="7">
        <v>14</v>
      </c>
      <c r="B16" s="7" t="s">
        <v>47</v>
      </c>
      <c r="C16" s="7" t="s">
        <v>48</v>
      </c>
      <c r="D16" s="7" t="s">
        <v>39</v>
      </c>
      <c r="E16" s="7" t="s">
        <v>40</v>
      </c>
      <c r="F16" s="8"/>
      <c r="G16" s="8">
        <v>80.86</v>
      </c>
      <c r="H16" s="8">
        <f t="shared" si="2"/>
        <v>80.86</v>
      </c>
      <c r="I16" s="10">
        <f>SUMPRODUCT(($J$3:$J$99=J16)*($H$3:$H$99&gt;H16))+1</f>
        <v>5</v>
      </c>
      <c r="J16" s="10" t="str">
        <f t="shared" si="1"/>
        <v>龙里县重大项目服务中心2024002工作人员01</v>
      </c>
      <c r="K16" s="10" t="s">
        <v>22</v>
      </c>
      <c r="L16" s="10"/>
    </row>
    <row r="17" s="1" customFormat="1" ht="26" customHeight="1" spans="1:12">
      <c r="A17" s="7">
        <v>15</v>
      </c>
      <c r="B17" s="7" t="s">
        <v>49</v>
      </c>
      <c r="C17" s="7" t="s">
        <v>50</v>
      </c>
      <c r="D17" s="7" t="s">
        <v>39</v>
      </c>
      <c r="E17" s="7" t="s">
        <v>40</v>
      </c>
      <c r="F17" s="8"/>
      <c r="G17" s="8">
        <v>80.66</v>
      </c>
      <c r="H17" s="8">
        <f t="shared" si="2"/>
        <v>80.66</v>
      </c>
      <c r="I17" s="10">
        <f>SUMPRODUCT(($J$3:$J$99=J17)*($H$3:$H$99&gt;H17))+1</f>
        <v>6</v>
      </c>
      <c r="J17" s="10" t="str">
        <f t="shared" si="1"/>
        <v>龙里县重大项目服务中心2024002工作人员01</v>
      </c>
      <c r="K17" s="10" t="s">
        <v>22</v>
      </c>
      <c r="L17" s="10"/>
    </row>
    <row r="18" s="1" customFormat="1" ht="26" customHeight="1" spans="1:12">
      <c r="A18" s="7">
        <v>16</v>
      </c>
      <c r="B18" s="7" t="s">
        <v>51</v>
      </c>
      <c r="C18" s="7" t="s">
        <v>52</v>
      </c>
      <c r="D18" s="7" t="s">
        <v>39</v>
      </c>
      <c r="E18" s="7" t="s">
        <v>40</v>
      </c>
      <c r="F18" s="8"/>
      <c r="G18" s="8">
        <v>80.64</v>
      </c>
      <c r="H18" s="8">
        <f t="shared" si="2"/>
        <v>80.64</v>
      </c>
      <c r="I18" s="10">
        <f>SUMPRODUCT(($J$3:$J$99=J18)*($H$3:$H$99&gt;H18))+1</f>
        <v>7</v>
      </c>
      <c r="J18" s="10" t="str">
        <f t="shared" si="1"/>
        <v>龙里县重大项目服务中心2024002工作人员01</v>
      </c>
      <c r="K18" s="10" t="s">
        <v>22</v>
      </c>
      <c r="L18" s="10"/>
    </row>
    <row r="19" s="1" customFormat="1" ht="26" customHeight="1" spans="1:12">
      <c r="A19" s="7">
        <v>17</v>
      </c>
      <c r="B19" s="7" t="s">
        <v>53</v>
      </c>
      <c r="C19" s="7" t="s">
        <v>54</v>
      </c>
      <c r="D19" s="7" t="s">
        <v>39</v>
      </c>
      <c r="E19" s="7" t="s">
        <v>40</v>
      </c>
      <c r="F19" s="8"/>
      <c r="G19" s="8">
        <v>80.24</v>
      </c>
      <c r="H19" s="8">
        <f t="shared" si="2"/>
        <v>80.24</v>
      </c>
      <c r="I19" s="10">
        <f>SUMPRODUCT(($J$3:$J$99=J19)*($H$3:$H$99&gt;H19))+1</f>
        <v>8</v>
      </c>
      <c r="J19" s="10" t="str">
        <f t="shared" si="1"/>
        <v>龙里县重大项目服务中心2024002工作人员01</v>
      </c>
      <c r="K19" s="10" t="s">
        <v>22</v>
      </c>
      <c r="L19" s="10"/>
    </row>
    <row r="20" s="1" customFormat="1" ht="26" customHeight="1" spans="1:12">
      <c r="A20" s="7">
        <v>18</v>
      </c>
      <c r="B20" s="7" t="s">
        <v>55</v>
      </c>
      <c r="C20" s="7" t="s">
        <v>56</v>
      </c>
      <c r="D20" s="7" t="s">
        <v>39</v>
      </c>
      <c r="E20" s="7" t="s">
        <v>40</v>
      </c>
      <c r="F20" s="8"/>
      <c r="G20" s="8">
        <v>79.9</v>
      </c>
      <c r="H20" s="8">
        <f t="shared" si="2"/>
        <v>79.9</v>
      </c>
      <c r="I20" s="10">
        <f>SUMPRODUCT(($J$3:$J$99=J20)*($H$3:$H$99&gt;H20))+1</f>
        <v>9</v>
      </c>
      <c r="J20" s="10" t="str">
        <f t="shared" si="1"/>
        <v>龙里县重大项目服务中心2024002工作人员01</v>
      </c>
      <c r="K20" s="10" t="s">
        <v>22</v>
      </c>
      <c r="L20" s="10"/>
    </row>
    <row r="21" s="1" customFormat="1" ht="26" customHeight="1" spans="1:12">
      <c r="A21" s="7">
        <v>19</v>
      </c>
      <c r="B21" s="7" t="s">
        <v>57</v>
      </c>
      <c r="C21" s="7" t="s">
        <v>58</v>
      </c>
      <c r="D21" s="7" t="s">
        <v>39</v>
      </c>
      <c r="E21" s="7" t="s">
        <v>40</v>
      </c>
      <c r="F21" s="8"/>
      <c r="G21" s="8">
        <v>79.86</v>
      </c>
      <c r="H21" s="8">
        <f t="shared" si="2"/>
        <v>79.86</v>
      </c>
      <c r="I21" s="10">
        <f>SUMPRODUCT(($J$3:$J$99=J21)*($H$3:$H$99&gt;H21))+1</f>
        <v>10</v>
      </c>
      <c r="J21" s="10" t="str">
        <f t="shared" si="1"/>
        <v>龙里县重大项目服务中心2024002工作人员01</v>
      </c>
      <c r="K21" s="10" t="s">
        <v>22</v>
      </c>
      <c r="L21" s="10"/>
    </row>
    <row r="22" s="1" customFormat="1" ht="26" customHeight="1" spans="1:12">
      <c r="A22" s="7">
        <v>20</v>
      </c>
      <c r="B22" s="7" t="s">
        <v>59</v>
      </c>
      <c r="C22" s="7" t="s">
        <v>60</v>
      </c>
      <c r="D22" s="7" t="s">
        <v>39</v>
      </c>
      <c r="E22" s="7" t="s">
        <v>40</v>
      </c>
      <c r="F22" s="8"/>
      <c r="G22" s="8">
        <v>79.34</v>
      </c>
      <c r="H22" s="8">
        <f t="shared" si="2"/>
        <v>79.34</v>
      </c>
      <c r="I22" s="10">
        <f>SUMPRODUCT(($J$3:$J$99=J22)*($H$3:$H$99&gt;H22))+1</f>
        <v>11</v>
      </c>
      <c r="J22" s="10" t="str">
        <f t="shared" si="1"/>
        <v>龙里县重大项目服务中心2024002工作人员01</v>
      </c>
      <c r="K22" s="10" t="s">
        <v>22</v>
      </c>
      <c r="L22" s="10"/>
    </row>
    <row r="23" s="1" customFormat="1" ht="26" customHeight="1" spans="1:12">
      <c r="A23" s="7">
        <v>21</v>
      </c>
      <c r="B23" s="7" t="s">
        <v>61</v>
      </c>
      <c r="C23" s="7" t="s">
        <v>62</v>
      </c>
      <c r="D23" s="7" t="s">
        <v>39</v>
      </c>
      <c r="E23" s="7" t="s">
        <v>40</v>
      </c>
      <c r="F23" s="8"/>
      <c r="G23" s="8">
        <v>79.32</v>
      </c>
      <c r="H23" s="8">
        <f t="shared" si="2"/>
        <v>79.32</v>
      </c>
      <c r="I23" s="10">
        <f>SUMPRODUCT(($J$3:$J$99=J23)*($H$3:$H$99&gt;H23))+1</f>
        <v>12</v>
      </c>
      <c r="J23" s="10" t="str">
        <f t="shared" si="1"/>
        <v>龙里县重大项目服务中心2024002工作人员01</v>
      </c>
      <c r="K23" s="10" t="s">
        <v>22</v>
      </c>
      <c r="L23" s="10"/>
    </row>
    <row r="24" s="1" customFormat="1" ht="26" customHeight="1" spans="1:12">
      <c r="A24" s="7">
        <v>22</v>
      </c>
      <c r="B24" s="7" t="s">
        <v>63</v>
      </c>
      <c r="C24" s="7" t="s">
        <v>64</v>
      </c>
      <c r="D24" s="7" t="s">
        <v>39</v>
      </c>
      <c r="E24" s="7" t="s">
        <v>40</v>
      </c>
      <c r="F24" s="8"/>
      <c r="G24" s="8">
        <v>79.2</v>
      </c>
      <c r="H24" s="8">
        <f t="shared" si="2"/>
        <v>79.2</v>
      </c>
      <c r="I24" s="10">
        <f>SUMPRODUCT(($J$3:$J$99=J24)*($H$3:$H$99&gt;H24))+1</f>
        <v>13</v>
      </c>
      <c r="J24" s="10" t="str">
        <f t="shared" si="1"/>
        <v>龙里县重大项目服务中心2024002工作人员01</v>
      </c>
      <c r="K24" s="10" t="s">
        <v>22</v>
      </c>
      <c r="L24" s="10"/>
    </row>
    <row r="25" s="1" customFormat="1" ht="26" customHeight="1" spans="1:12">
      <c r="A25" s="7">
        <v>23</v>
      </c>
      <c r="B25" s="7" t="s">
        <v>65</v>
      </c>
      <c r="C25" s="7" t="s">
        <v>66</v>
      </c>
      <c r="D25" s="7" t="s">
        <v>39</v>
      </c>
      <c r="E25" s="7" t="s">
        <v>40</v>
      </c>
      <c r="F25" s="8"/>
      <c r="G25" s="8">
        <v>79.06</v>
      </c>
      <c r="H25" s="8">
        <f t="shared" si="2"/>
        <v>79.06</v>
      </c>
      <c r="I25" s="10">
        <f>SUMPRODUCT(($J$3:$J$99=J25)*($H$3:$H$99&gt;H25))+1</f>
        <v>14</v>
      </c>
      <c r="J25" s="10" t="str">
        <f t="shared" si="1"/>
        <v>龙里县重大项目服务中心2024002工作人员01</v>
      </c>
      <c r="K25" s="10" t="s">
        <v>22</v>
      </c>
      <c r="L25" s="10"/>
    </row>
    <row r="26" s="1" customFormat="1" ht="26" customHeight="1" spans="1:12">
      <c r="A26" s="7">
        <v>24</v>
      </c>
      <c r="B26" s="7" t="s">
        <v>67</v>
      </c>
      <c r="C26" s="7" t="s">
        <v>68</v>
      </c>
      <c r="D26" s="7" t="s">
        <v>39</v>
      </c>
      <c r="E26" s="7" t="s">
        <v>40</v>
      </c>
      <c r="F26" s="8"/>
      <c r="G26" s="8">
        <v>78.92</v>
      </c>
      <c r="H26" s="8">
        <f t="shared" si="2"/>
        <v>78.92</v>
      </c>
      <c r="I26" s="10">
        <f>SUMPRODUCT(($J$3:$J$99=J26)*($H$3:$H$99&gt;H26))+1</f>
        <v>15</v>
      </c>
      <c r="J26" s="10" t="str">
        <f t="shared" si="1"/>
        <v>龙里县重大项目服务中心2024002工作人员01</v>
      </c>
      <c r="K26" s="10" t="s">
        <v>22</v>
      </c>
      <c r="L26" s="10"/>
    </row>
    <row r="27" s="1" customFormat="1" ht="26" customHeight="1" spans="1:12">
      <c r="A27" s="7">
        <v>25</v>
      </c>
      <c r="B27" s="7" t="s">
        <v>69</v>
      </c>
      <c r="C27" s="7" t="s">
        <v>70</v>
      </c>
      <c r="D27" s="7" t="s">
        <v>39</v>
      </c>
      <c r="E27" s="7" t="s">
        <v>40</v>
      </c>
      <c r="F27" s="8"/>
      <c r="G27" s="8">
        <v>78.86</v>
      </c>
      <c r="H27" s="8">
        <f t="shared" si="2"/>
        <v>78.86</v>
      </c>
      <c r="I27" s="10">
        <f>SUMPRODUCT(($J$3:$J$99=J27)*($H$3:$H$99&gt;H27))+1</f>
        <v>16</v>
      </c>
      <c r="J27" s="10" t="str">
        <f t="shared" si="1"/>
        <v>龙里县重大项目服务中心2024002工作人员01</v>
      </c>
      <c r="K27" s="10" t="s">
        <v>22</v>
      </c>
      <c r="L27" s="10"/>
    </row>
    <row r="28" s="1" customFormat="1" ht="26" customHeight="1" spans="1:12">
      <c r="A28" s="7">
        <v>26</v>
      </c>
      <c r="B28" s="7" t="s">
        <v>71</v>
      </c>
      <c r="C28" s="7" t="s">
        <v>72</v>
      </c>
      <c r="D28" s="7" t="s">
        <v>39</v>
      </c>
      <c r="E28" s="7" t="s">
        <v>40</v>
      </c>
      <c r="F28" s="8"/>
      <c r="G28" s="8">
        <v>78.6</v>
      </c>
      <c r="H28" s="8">
        <f t="shared" si="2"/>
        <v>78.6</v>
      </c>
      <c r="I28" s="10">
        <f>SUMPRODUCT(($J$3:$J$99=J28)*($H$3:$H$99&gt;H28))+1</f>
        <v>17</v>
      </c>
      <c r="J28" s="10" t="str">
        <f t="shared" si="1"/>
        <v>龙里县重大项目服务中心2024002工作人员01</v>
      </c>
      <c r="K28" s="10" t="s">
        <v>22</v>
      </c>
      <c r="L28" s="10"/>
    </row>
    <row r="29" s="1" customFormat="1" ht="26" customHeight="1" spans="1:12">
      <c r="A29" s="7">
        <v>27</v>
      </c>
      <c r="B29" s="7" t="s">
        <v>73</v>
      </c>
      <c r="C29" s="7" t="s">
        <v>74</v>
      </c>
      <c r="D29" s="7" t="s">
        <v>39</v>
      </c>
      <c r="E29" s="7" t="s">
        <v>40</v>
      </c>
      <c r="F29" s="8"/>
      <c r="G29" s="8">
        <v>78.5</v>
      </c>
      <c r="H29" s="8">
        <f t="shared" si="2"/>
        <v>78.5</v>
      </c>
      <c r="I29" s="10">
        <f>SUMPRODUCT(($J$3:$J$99=J29)*($H$3:$H$99&gt;H29))+1</f>
        <v>18</v>
      </c>
      <c r="J29" s="10" t="str">
        <f t="shared" si="1"/>
        <v>龙里县重大项目服务中心2024002工作人员01</v>
      </c>
      <c r="K29" s="10" t="s">
        <v>22</v>
      </c>
      <c r="L29" s="10"/>
    </row>
    <row r="30" s="1" customFormat="1" ht="26" customHeight="1" spans="1:12">
      <c r="A30" s="7">
        <v>28</v>
      </c>
      <c r="B30" s="7" t="s">
        <v>75</v>
      </c>
      <c r="C30" s="7" t="s">
        <v>76</v>
      </c>
      <c r="D30" s="7" t="s">
        <v>39</v>
      </c>
      <c r="E30" s="7" t="s">
        <v>40</v>
      </c>
      <c r="F30" s="8"/>
      <c r="G30" s="8">
        <v>78.2</v>
      </c>
      <c r="H30" s="8">
        <f t="shared" si="2"/>
        <v>78.2</v>
      </c>
      <c r="I30" s="10">
        <f>SUMPRODUCT(($J$3:$J$99=J30)*($H$3:$H$99&gt;H30))+1</f>
        <v>19</v>
      </c>
      <c r="J30" s="10" t="str">
        <f t="shared" si="1"/>
        <v>龙里县重大项目服务中心2024002工作人员01</v>
      </c>
      <c r="K30" s="10" t="s">
        <v>22</v>
      </c>
      <c r="L30" s="10"/>
    </row>
    <row r="31" s="1" customFormat="1" ht="26" customHeight="1" spans="1:12">
      <c r="A31" s="7">
        <v>29</v>
      </c>
      <c r="B31" s="7" t="s">
        <v>77</v>
      </c>
      <c r="C31" s="7" t="s">
        <v>78</v>
      </c>
      <c r="D31" s="7" t="s">
        <v>39</v>
      </c>
      <c r="E31" s="7" t="s">
        <v>40</v>
      </c>
      <c r="F31" s="8"/>
      <c r="G31" s="8">
        <v>78</v>
      </c>
      <c r="H31" s="8">
        <f t="shared" si="2"/>
        <v>78</v>
      </c>
      <c r="I31" s="10">
        <f>SUMPRODUCT(($J$3:$J$99=J31)*($H$3:$H$99&gt;H31))+1</f>
        <v>20</v>
      </c>
      <c r="J31" s="10" t="str">
        <f t="shared" si="1"/>
        <v>龙里县重大项目服务中心2024002工作人员01</v>
      </c>
      <c r="K31" s="10" t="s">
        <v>22</v>
      </c>
      <c r="L31" s="10"/>
    </row>
    <row r="32" s="1" customFormat="1" ht="26" customHeight="1" spans="1:12">
      <c r="A32" s="7">
        <v>30</v>
      </c>
      <c r="B32" s="7" t="s">
        <v>79</v>
      </c>
      <c r="C32" s="7" t="s">
        <v>80</v>
      </c>
      <c r="D32" s="7" t="s">
        <v>39</v>
      </c>
      <c r="E32" s="7" t="s">
        <v>40</v>
      </c>
      <c r="F32" s="8"/>
      <c r="G32" s="8">
        <v>77.98</v>
      </c>
      <c r="H32" s="8">
        <f t="shared" si="2"/>
        <v>77.98</v>
      </c>
      <c r="I32" s="10">
        <f>SUMPRODUCT(($J$3:$J$99=J32)*($H$3:$H$99&gt;H32))+1</f>
        <v>21</v>
      </c>
      <c r="J32" s="10" t="str">
        <f t="shared" si="1"/>
        <v>龙里县重大项目服务中心2024002工作人员01</v>
      </c>
      <c r="K32" s="10" t="s">
        <v>22</v>
      </c>
      <c r="L32" s="10"/>
    </row>
    <row r="33" s="1" customFormat="1" ht="26" customHeight="1" spans="1:12">
      <c r="A33" s="7">
        <v>31</v>
      </c>
      <c r="B33" s="7" t="s">
        <v>81</v>
      </c>
      <c r="C33" s="7" t="s">
        <v>82</v>
      </c>
      <c r="D33" s="7" t="s">
        <v>39</v>
      </c>
      <c r="E33" s="7" t="s">
        <v>40</v>
      </c>
      <c r="F33" s="8"/>
      <c r="G33" s="8">
        <v>77.84</v>
      </c>
      <c r="H33" s="8">
        <f t="shared" si="2"/>
        <v>77.84</v>
      </c>
      <c r="I33" s="10">
        <f>SUMPRODUCT(($J$3:$J$99=J33)*($H$3:$H$99&gt;H33))+1</f>
        <v>22</v>
      </c>
      <c r="J33" s="10" t="str">
        <f t="shared" si="1"/>
        <v>龙里县重大项目服务中心2024002工作人员01</v>
      </c>
      <c r="K33" s="10" t="s">
        <v>22</v>
      </c>
      <c r="L33" s="10"/>
    </row>
    <row r="34" s="1" customFormat="1" ht="26" customHeight="1" spans="1:12">
      <c r="A34" s="7">
        <v>32</v>
      </c>
      <c r="B34" s="7" t="s">
        <v>83</v>
      </c>
      <c r="C34" s="7" t="s">
        <v>84</v>
      </c>
      <c r="D34" s="7" t="s">
        <v>39</v>
      </c>
      <c r="E34" s="7" t="s">
        <v>40</v>
      </c>
      <c r="F34" s="8"/>
      <c r="G34" s="8">
        <v>76.92</v>
      </c>
      <c r="H34" s="8">
        <f t="shared" si="2"/>
        <v>76.92</v>
      </c>
      <c r="I34" s="10">
        <f>SUMPRODUCT(($J$3:$J$99=J34)*($H$3:$H$99&gt;H34))+1</f>
        <v>23</v>
      </c>
      <c r="J34" s="10" t="str">
        <f t="shared" si="1"/>
        <v>龙里县重大项目服务中心2024002工作人员01</v>
      </c>
      <c r="K34" s="10" t="s">
        <v>22</v>
      </c>
      <c r="L34" s="10"/>
    </row>
    <row r="35" s="1" customFormat="1" ht="26" customHeight="1" spans="1:12">
      <c r="A35" s="7">
        <v>33</v>
      </c>
      <c r="B35" s="7" t="s">
        <v>85</v>
      </c>
      <c r="C35" s="7" t="s">
        <v>86</v>
      </c>
      <c r="D35" s="7" t="s">
        <v>39</v>
      </c>
      <c r="E35" s="7" t="s">
        <v>40</v>
      </c>
      <c r="F35" s="8"/>
      <c r="G35" s="8">
        <v>76.84</v>
      </c>
      <c r="H35" s="8">
        <f t="shared" si="2"/>
        <v>76.84</v>
      </c>
      <c r="I35" s="10">
        <f>SUMPRODUCT(($J$3:$J$99=J35)*($H$3:$H$99&gt;H35))+1</f>
        <v>24</v>
      </c>
      <c r="J35" s="10" t="str">
        <f t="shared" si="1"/>
        <v>龙里县重大项目服务中心2024002工作人员01</v>
      </c>
      <c r="K35" s="10" t="s">
        <v>22</v>
      </c>
      <c r="L35" s="10"/>
    </row>
    <row r="36" s="1" customFormat="1" ht="26" customHeight="1" spans="1:12">
      <c r="A36" s="7">
        <v>34</v>
      </c>
      <c r="B36" s="7" t="s">
        <v>87</v>
      </c>
      <c r="C36" s="7" t="s">
        <v>88</v>
      </c>
      <c r="D36" s="7" t="s">
        <v>39</v>
      </c>
      <c r="E36" s="7" t="s">
        <v>40</v>
      </c>
      <c r="F36" s="8"/>
      <c r="G36" s="8">
        <v>76.84</v>
      </c>
      <c r="H36" s="8">
        <f t="shared" si="2"/>
        <v>76.84</v>
      </c>
      <c r="I36" s="10">
        <f>SUMPRODUCT(($J$3:$J$99=J36)*($H$3:$H$99&gt;H36))+1</f>
        <v>24</v>
      </c>
      <c r="J36" s="10" t="str">
        <f t="shared" si="1"/>
        <v>龙里县重大项目服务中心2024002工作人员01</v>
      </c>
      <c r="K36" s="10" t="s">
        <v>22</v>
      </c>
      <c r="L36" s="10"/>
    </row>
    <row r="37" s="1" customFormat="1" ht="26" customHeight="1" spans="1:12">
      <c r="A37" s="7">
        <v>35</v>
      </c>
      <c r="B37" s="7" t="s">
        <v>89</v>
      </c>
      <c r="C37" s="7" t="s">
        <v>90</v>
      </c>
      <c r="D37" s="7" t="s">
        <v>39</v>
      </c>
      <c r="E37" s="7" t="s">
        <v>40</v>
      </c>
      <c r="F37" s="8"/>
      <c r="G37" s="8">
        <v>76.2</v>
      </c>
      <c r="H37" s="8">
        <f t="shared" si="2"/>
        <v>76.2</v>
      </c>
      <c r="I37" s="10">
        <f>SUMPRODUCT(($J$3:$J$99=J37)*($H$3:$H$99&gt;H37))+1</f>
        <v>26</v>
      </c>
      <c r="J37" s="10" t="str">
        <f t="shared" si="1"/>
        <v>龙里县重大项目服务中心2024002工作人员01</v>
      </c>
      <c r="K37" s="10" t="s">
        <v>22</v>
      </c>
      <c r="L37" s="10"/>
    </row>
    <row r="38" s="1" customFormat="1" ht="26" customHeight="1" spans="1:12">
      <c r="A38" s="7">
        <v>36</v>
      </c>
      <c r="B38" s="7" t="s">
        <v>91</v>
      </c>
      <c r="C38" s="7" t="s">
        <v>92</v>
      </c>
      <c r="D38" s="7" t="s">
        <v>39</v>
      </c>
      <c r="E38" s="7" t="s">
        <v>40</v>
      </c>
      <c r="F38" s="8"/>
      <c r="G38" s="8">
        <v>74.52</v>
      </c>
      <c r="H38" s="8">
        <f t="shared" si="2"/>
        <v>74.52</v>
      </c>
      <c r="I38" s="10">
        <f>SUMPRODUCT(($J$3:$J$99=J38)*($H$3:$H$99&gt;H38))+1</f>
        <v>27</v>
      </c>
      <c r="J38" s="10" t="str">
        <f t="shared" si="1"/>
        <v>龙里县重大项目服务中心2024002工作人员01</v>
      </c>
      <c r="K38" s="10" t="s">
        <v>22</v>
      </c>
      <c r="L38" s="10"/>
    </row>
    <row r="39" s="1" customFormat="1" ht="26" customHeight="1" spans="1:12">
      <c r="A39" s="7">
        <v>37</v>
      </c>
      <c r="B39" s="7" t="s">
        <v>93</v>
      </c>
      <c r="C39" s="7" t="s">
        <v>94</v>
      </c>
      <c r="D39" s="7" t="s">
        <v>39</v>
      </c>
      <c r="E39" s="7" t="s">
        <v>40</v>
      </c>
      <c r="F39" s="8"/>
      <c r="G39" s="8"/>
      <c r="H39" s="8">
        <f t="shared" si="2"/>
        <v>0</v>
      </c>
      <c r="I39" s="10">
        <f>SUMPRODUCT(($J$3:$J$99=J39)*($H$3:$H$99&gt;H39))+1</f>
        <v>28</v>
      </c>
      <c r="J39" s="10" t="str">
        <f t="shared" si="1"/>
        <v>龙里县重大项目服务中心2024002工作人员01</v>
      </c>
      <c r="K39" s="10" t="s">
        <v>22</v>
      </c>
      <c r="L39" s="10" t="s">
        <v>95</v>
      </c>
    </row>
    <row r="40" s="1" customFormat="1" ht="26" customHeight="1" spans="1:12">
      <c r="A40" s="7">
        <v>38</v>
      </c>
      <c r="B40" s="7" t="s">
        <v>96</v>
      </c>
      <c r="C40" s="7" t="s">
        <v>97</v>
      </c>
      <c r="D40" s="7" t="s">
        <v>39</v>
      </c>
      <c r="E40" s="7" t="s">
        <v>40</v>
      </c>
      <c r="F40" s="8"/>
      <c r="G40" s="8"/>
      <c r="H40" s="8">
        <f t="shared" si="2"/>
        <v>0</v>
      </c>
      <c r="I40" s="10">
        <f>SUMPRODUCT(($J$3:$J$99=J40)*($H$3:$H$99&gt;H40))+1</f>
        <v>28</v>
      </c>
      <c r="J40" s="10" t="str">
        <f t="shared" si="1"/>
        <v>龙里县重大项目服务中心2024002工作人员01</v>
      </c>
      <c r="K40" s="10" t="s">
        <v>22</v>
      </c>
      <c r="L40" s="10" t="s">
        <v>95</v>
      </c>
    </row>
    <row r="41" s="1" customFormat="1" ht="26" customHeight="1" spans="1:12">
      <c r="A41" s="7">
        <v>39</v>
      </c>
      <c r="B41" s="7" t="s">
        <v>98</v>
      </c>
      <c r="C41" s="7" t="s">
        <v>99</v>
      </c>
      <c r="D41" s="7" t="s">
        <v>39</v>
      </c>
      <c r="E41" s="7" t="s">
        <v>40</v>
      </c>
      <c r="F41" s="8"/>
      <c r="G41" s="8"/>
      <c r="H41" s="8">
        <f t="shared" si="2"/>
        <v>0</v>
      </c>
      <c r="I41" s="10">
        <f>SUMPRODUCT(($J$3:$J$99=J41)*($H$3:$H$99&gt;H41))+1</f>
        <v>28</v>
      </c>
      <c r="J41" s="10" t="str">
        <f t="shared" si="1"/>
        <v>龙里县重大项目服务中心2024002工作人员01</v>
      </c>
      <c r="K41" s="10" t="s">
        <v>22</v>
      </c>
      <c r="L41" s="10" t="s">
        <v>36</v>
      </c>
    </row>
    <row r="42" s="1" customFormat="1" ht="26" customHeight="1" spans="1:12">
      <c r="A42" s="7">
        <v>40</v>
      </c>
      <c r="B42" s="7" t="s">
        <v>100</v>
      </c>
      <c r="C42" s="7" t="s">
        <v>101</v>
      </c>
      <c r="D42" s="7" t="s">
        <v>39</v>
      </c>
      <c r="E42" s="7" t="s">
        <v>40</v>
      </c>
      <c r="F42" s="8"/>
      <c r="G42" s="8"/>
      <c r="H42" s="8">
        <f t="shared" si="2"/>
        <v>0</v>
      </c>
      <c r="I42" s="10">
        <f>SUMPRODUCT(($J$3:$J$99=J42)*($H$3:$H$99&gt;H42))+1</f>
        <v>28</v>
      </c>
      <c r="J42" s="10" t="str">
        <f t="shared" si="1"/>
        <v>龙里县重大项目服务中心2024002工作人员01</v>
      </c>
      <c r="K42" s="10" t="s">
        <v>22</v>
      </c>
      <c r="L42" s="10" t="s">
        <v>36</v>
      </c>
    </row>
    <row r="43" s="1" customFormat="1" ht="26" customHeight="1" spans="1:12">
      <c r="A43" s="7">
        <v>41</v>
      </c>
      <c r="B43" s="7" t="s">
        <v>102</v>
      </c>
      <c r="C43" s="7" t="s">
        <v>103</v>
      </c>
      <c r="D43" s="7" t="s">
        <v>39</v>
      </c>
      <c r="E43" s="7" t="s">
        <v>40</v>
      </c>
      <c r="F43" s="8"/>
      <c r="G43" s="8"/>
      <c r="H43" s="8">
        <f t="shared" si="2"/>
        <v>0</v>
      </c>
      <c r="I43" s="10">
        <f>SUMPRODUCT(($J$3:$J$99=J43)*($H$3:$H$99&gt;H43))+1</f>
        <v>28</v>
      </c>
      <c r="J43" s="10" t="str">
        <f t="shared" si="1"/>
        <v>龙里县重大项目服务中心2024002工作人员01</v>
      </c>
      <c r="K43" s="10" t="s">
        <v>22</v>
      </c>
      <c r="L43" s="10" t="s">
        <v>36</v>
      </c>
    </row>
    <row r="44" s="1" customFormat="1" ht="26" customHeight="1" spans="1:12">
      <c r="A44" s="7">
        <v>42</v>
      </c>
      <c r="B44" s="7" t="s">
        <v>104</v>
      </c>
      <c r="C44" s="7" t="s">
        <v>105</v>
      </c>
      <c r="D44" s="7" t="s">
        <v>39</v>
      </c>
      <c r="E44" s="7" t="s">
        <v>40</v>
      </c>
      <c r="F44" s="8"/>
      <c r="G44" s="8"/>
      <c r="H44" s="8">
        <f t="shared" si="2"/>
        <v>0</v>
      </c>
      <c r="I44" s="10">
        <f>SUMPRODUCT(($J$3:$J$99=J44)*($H$3:$H$99&gt;H44))+1</f>
        <v>28</v>
      </c>
      <c r="J44" s="10" t="str">
        <f t="shared" si="1"/>
        <v>龙里县重大项目服务中心2024002工作人员01</v>
      </c>
      <c r="K44" s="10" t="s">
        <v>22</v>
      </c>
      <c r="L44" s="10" t="s">
        <v>36</v>
      </c>
    </row>
    <row r="45" s="1" customFormat="1" ht="26" customHeight="1" spans="1:12">
      <c r="A45" s="7">
        <v>43</v>
      </c>
      <c r="B45" s="7" t="s">
        <v>106</v>
      </c>
      <c r="C45" s="7" t="s">
        <v>107</v>
      </c>
      <c r="D45" s="7" t="s">
        <v>39</v>
      </c>
      <c r="E45" s="7" t="s">
        <v>40</v>
      </c>
      <c r="F45" s="8"/>
      <c r="G45" s="8"/>
      <c r="H45" s="8">
        <f t="shared" si="2"/>
        <v>0</v>
      </c>
      <c r="I45" s="10">
        <f>SUMPRODUCT(($J$3:$J$99=J45)*($H$3:$H$99&gt;H45))+1</f>
        <v>28</v>
      </c>
      <c r="J45" s="10" t="str">
        <f t="shared" si="1"/>
        <v>龙里县重大项目服务中心2024002工作人员01</v>
      </c>
      <c r="K45" s="10" t="s">
        <v>22</v>
      </c>
      <c r="L45" s="10" t="s">
        <v>36</v>
      </c>
    </row>
    <row r="46" s="1" customFormat="1" ht="26" customHeight="1" spans="1:12">
      <c r="A46" s="7">
        <v>44</v>
      </c>
      <c r="B46" s="7" t="s">
        <v>108</v>
      </c>
      <c r="C46" s="7" t="s">
        <v>109</v>
      </c>
      <c r="D46" s="7" t="s">
        <v>39</v>
      </c>
      <c r="E46" s="7" t="s">
        <v>40</v>
      </c>
      <c r="F46" s="8"/>
      <c r="G46" s="8"/>
      <c r="H46" s="8">
        <f t="shared" si="2"/>
        <v>0</v>
      </c>
      <c r="I46" s="10">
        <f>SUMPRODUCT(($J$3:$J$99=J46)*($H$3:$H$99&gt;H46))+1</f>
        <v>28</v>
      </c>
      <c r="J46" s="10" t="str">
        <f t="shared" si="1"/>
        <v>龙里县重大项目服务中心2024002工作人员01</v>
      </c>
      <c r="K46" s="10" t="s">
        <v>22</v>
      </c>
      <c r="L46" s="10" t="s">
        <v>36</v>
      </c>
    </row>
    <row r="47" s="1" customFormat="1" ht="26" customHeight="1" spans="1:12">
      <c r="A47" s="7">
        <v>45</v>
      </c>
      <c r="B47" s="7" t="s">
        <v>110</v>
      </c>
      <c r="C47" s="7" t="s">
        <v>111</v>
      </c>
      <c r="D47" s="7" t="s">
        <v>39</v>
      </c>
      <c r="E47" s="7" t="s">
        <v>40</v>
      </c>
      <c r="F47" s="8"/>
      <c r="G47" s="8"/>
      <c r="H47" s="8">
        <f t="shared" si="2"/>
        <v>0</v>
      </c>
      <c r="I47" s="10">
        <f>SUMPRODUCT(($J$3:$J$99=J47)*($H$3:$H$99&gt;H47))+1</f>
        <v>28</v>
      </c>
      <c r="J47" s="10" t="str">
        <f t="shared" si="1"/>
        <v>龙里县重大项目服务中心2024002工作人员01</v>
      </c>
      <c r="K47" s="10" t="s">
        <v>22</v>
      </c>
      <c r="L47" s="10" t="s">
        <v>36</v>
      </c>
    </row>
    <row r="48" s="1" customFormat="1" ht="26" customHeight="1" spans="1:12">
      <c r="A48" s="7">
        <v>46</v>
      </c>
      <c r="B48" s="7" t="s">
        <v>112</v>
      </c>
      <c r="C48" s="7" t="s">
        <v>113</v>
      </c>
      <c r="D48" s="7" t="s">
        <v>39</v>
      </c>
      <c r="E48" s="7" t="s">
        <v>40</v>
      </c>
      <c r="F48" s="8"/>
      <c r="G48" s="8"/>
      <c r="H48" s="8">
        <f t="shared" si="2"/>
        <v>0</v>
      </c>
      <c r="I48" s="10">
        <f>SUMPRODUCT(($J$3:$J$99=J48)*($H$3:$H$99&gt;H48))+1</f>
        <v>28</v>
      </c>
      <c r="J48" s="10" t="str">
        <f t="shared" si="1"/>
        <v>龙里县重大项目服务中心2024002工作人员01</v>
      </c>
      <c r="K48" s="10" t="s">
        <v>22</v>
      </c>
      <c r="L48" s="10" t="s">
        <v>36</v>
      </c>
    </row>
    <row r="49" s="1" customFormat="1" ht="26" customHeight="1" spans="1:12">
      <c r="A49" s="7">
        <v>47</v>
      </c>
      <c r="B49" s="7" t="s">
        <v>114</v>
      </c>
      <c r="C49" s="7" t="s">
        <v>115</v>
      </c>
      <c r="D49" s="7" t="s">
        <v>39</v>
      </c>
      <c r="E49" s="7" t="s">
        <v>40</v>
      </c>
      <c r="F49" s="8"/>
      <c r="G49" s="8"/>
      <c r="H49" s="8">
        <f t="shared" si="2"/>
        <v>0</v>
      </c>
      <c r="I49" s="10">
        <f>SUMPRODUCT(($J$3:$J$99=J49)*($H$3:$H$99&gt;H49))+1</f>
        <v>28</v>
      </c>
      <c r="J49" s="10" t="str">
        <f t="shared" si="1"/>
        <v>龙里县重大项目服务中心2024002工作人员01</v>
      </c>
      <c r="K49" s="10" t="s">
        <v>22</v>
      </c>
      <c r="L49" s="10" t="s">
        <v>36</v>
      </c>
    </row>
    <row r="50" s="1" customFormat="1" ht="26" customHeight="1" spans="1:12">
      <c r="A50" s="7">
        <v>48</v>
      </c>
      <c r="B50" s="7" t="s">
        <v>116</v>
      </c>
      <c r="C50" s="7" t="s">
        <v>117</v>
      </c>
      <c r="D50" s="7" t="s">
        <v>39</v>
      </c>
      <c r="E50" s="7" t="s">
        <v>40</v>
      </c>
      <c r="F50" s="8"/>
      <c r="G50" s="8"/>
      <c r="H50" s="8">
        <f t="shared" si="2"/>
        <v>0</v>
      </c>
      <c r="I50" s="10">
        <f>SUMPRODUCT(($J$3:$J$99=J50)*($H$3:$H$99&gt;H50))+1</f>
        <v>28</v>
      </c>
      <c r="J50" s="10" t="str">
        <f t="shared" si="1"/>
        <v>龙里县重大项目服务中心2024002工作人员01</v>
      </c>
      <c r="K50" s="10" t="s">
        <v>22</v>
      </c>
      <c r="L50" s="10" t="s">
        <v>36</v>
      </c>
    </row>
    <row r="51" s="1" customFormat="1" ht="26" customHeight="1" spans="1:12">
      <c r="A51" s="7">
        <v>49</v>
      </c>
      <c r="B51" s="7" t="s">
        <v>118</v>
      </c>
      <c r="C51" s="7" t="s">
        <v>119</v>
      </c>
      <c r="D51" s="7" t="s">
        <v>39</v>
      </c>
      <c r="E51" s="7" t="s">
        <v>40</v>
      </c>
      <c r="F51" s="8"/>
      <c r="G51" s="8"/>
      <c r="H51" s="8">
        <f t="shared" si="2"/>
        <v>0</v>
      </c>
      <c r="I51" s="10">
        <f>SUMPRODUCT(($J$3:$J$99=J51)*($H$3:$H$99&gt;H51))+1</f>
        <v>28</v>
      </c>
      <c r="J51" s="10" t="str">
        <f t="shared" si="1"/>
        <v>龙里县重大项目服务中心2024002工作人员01</v>
      </c>
      <c r="K51" s="10" t="s">
        <v>22</v>
      </c>
      <c r="L51" s="10" t="s">
        <v>36</v>
      </c>
    </row>
    <row r="52" s="1" customFormat="1" ht="26" customHeight="1" spans="1:12">
      <c r="A52" s="7">
        <v>50</v>
      </c>
      <c r="B52" s="7" t="s">
        <v>120</v>
      </c>
      <c r="C52" s="7" t="s">
        <v>121</v>
      </c>
      <c r="D52" s="7" t="s">
        <v>39</v>
      </c>
      <c r="E52" s="7" t="s">
        <v>40</v>
      </c>
      <c r="F52" s="8"/>
      <c r="G52" s="8"/>
      <c r="H52" s="8">
        <f t="shared" si="2"/>
        <v>0</v>
      </c>
      <c r="I52" s="10">
        <f>SUMPRODUCT(($J$3:$J$99=J52)*($H$3:$H$99&gt;H52))+1</f>
        <v>28</v>
      </c>
      <c r="J52" s="10" t="str">
        <f t="shared" si="1"/>
        <v>龙里县重大项目服务中心2024002工作人员01</v>
      </c>
      <c r="K52" s="10" t="s">
        <v>22</v>
      </c>
      <c r="L52" s="10" t="s">
        <v>36</v>
      </c>
    </row>
    <row r="53" s="1" customFormat="1" ht="26" customHeight="1" spans="1:12">
      <c r="A53" s="7">
        <v>51</v>
      </c>
      <c r="B53" s="7" t="s">
        <v>122</v>
      </c>
      <c r="C53" s="7" t="s">
        <v>123</v>
      </c>
      <c r="D53" s="7" t="s">
        <v>39</v>
      </c>
      <c r="E53" s="7" t="s">
        <v>40</v>
      </c>
      <c r="F53" s="8"/>
      <c r="G53" s="8"/>
      <c r="H53" s="8">
        <f t="shared" si="2"/>
        <v>0</v>
      </c>
      <c r="I53" s="10">
        <f>SUMPRODUCT(($J$3:$J$99=J53)*($H$3:$H$99&gt;H53))+1</f>
        <v>28</v>
      </c>
      <c r="J53" s="10" t="str">
        <f t="shared" si="1"/>
        <v>龙里县重大项目服务中心2024002工作人员01</v>
      </c>
      <c r="K53" s="10" t="s">
        <v>22</v>
      </c>
      <c r="L53" s="10" t="s">
        <v>36</v>
      </c>
    </row>
    <row r="54" s="1" customFormat="1" ht="26" customHeight="1" spans="1:12">
      <c r="A54" s="7">
        <v>52</v>
      </c>
      <c r="B54" s="7" t="s">
        <v>124</v>
      </c>
      <c r="C54" s="7" t="s">
        <v>125</v>
      </c>
      <c r="D54" s="7" t="s">
        <v>39</v>
      </c>
      <c r="E54" s="7" t="s">
        <v>40</v>
      </c>
      <c r="F54" s="8"/>
      <c r="G54" s="8"/>
      <c r="H54" s="8">
        <f t="shared" si="2"/>
        <v>0</v>
      </c>
      <c r="I54" s="10">
        <f>SUMPRODUCT(($J$3:$J$99=J54)*($H$3:$H$99&gt;H54))+1</f>
        <v>28</v>
      </c>
      <c r="J54" s="10" t="str">
        <f t="shared" si="1"/>
        <v>龙里县重大项目服务中心2024002工作人员01</v>
      </c>
      <c r="K54" s="10" t="s">
        <v>22</v>
      </c>
      <c r="L54" s="10" t="s">
        <v>36</v>
      </c>
    </row>
    <row r="55" s="1" customFormat="1" ht="26" customHeight="1" spans="1:12">
      <c r="A55" s="7">
        <v>53</v>
      </c>
      <c r="B55" s="7" t="s">
        <v>126</v>
      </c>
      <c r="C55" s="7" t="s">
        <v>127</v>
      </c>
      <c r="D55" s="7" t="s">
        <v>39</v>
      </c>
      <c r="E55" s="7" t="s">
        <v>40</v>
      </c>
      <c r="F55" s="8"/>
      <c r="G55" s="8"/>
      <c r="H55" s="8">
        <f t="shared" si="2"/>
        <v>0</v>
      </c>
      <c r="I55" s="10">
        <f>SUMPRODUCT(($J$3:$J$99=J55)*($H$3:$H$99&gt;H55))+1</f>
        <v>28</v>
      </c>
      <c r="J55" s="10" t="str">
        <f t="shared" si="1"/>
        <v>龙里县重大项目服务中心2024002工作人员01</v>
      </c>
      <c r="K55" s="10" t="s">
        <v>22</v>
      </c>
      <c r="L55" s="10" t="s">
        <v>36</v>
      </c>
    </row>
    <row r="56" s="1" customFormat="1" ht="26" customHeight="1" spans="1:12">
      <c r="A56" s="7">
        <v>54</v>
      </c>
      <c r="B56" s="7" t="s">
        <v>128</v>
      </c>
      <c r="C56" s="7" t="s">
        <v>129</v>
      </c>
      <c r="D56" s="7" t="s">
        <v>39</v>
      </c>
      <c r="E56" s="7" t="s">
        <v>40</v>
      </c>
      <c r="F56" s="8"/>
      <c r="G56" s="8"/>
      <c r="H56" s="8">
        <f t="shared" si="2"/>
        <v>0</v>
      </c>
      <c r="I56" s="10">
        <f>SUMPRODUCT(($J$3:$J$99=J56)*($H$3:$H$99&gt;H56))+1</f>
        <v>28</v>
      </c>
      <c r="J56" s="10" t="str">
        <f t="shared" si="1"/>
        <v>龙里县重大项目服务中心2024002工作人员01</v>
      </c>
      <c r="K56" s="10" t="s">
        <v>22</v>
      </c>
      <c r="L56" s="10" t="s">
        <v>36</v>
      </c>
    </row>
    <row r="57" s="1" customFormat="1" ht="26" customHeight="1" spans="1:12">
      <c r="A57" s="7">
        <v>55</v>
      </c>
      <c r="B57" s="7" t="s">
        <v>130</v>
      </c>
      <c r="C57" s="7" t="s">
        <v>131</v>
      </c>
      <c r="D57" s="7" t="s">
        <v>39</v>
      </c>
      <c r="E57" s="7" t="s">
        <v>40</v>
      </c>
      <c r="F57" s="8"/>
      <c r="G57" s="8"/>
      <c r="H57" s="8">
        <f t="shared" si="2"/>
        <v>0</v>
      </c>
      <c r="I57" s="10">
        <f>SUMPRODUCT(($J$3:$J$99=J57)*($H$3:$H$99&gt;H57))+1</f>
        <v>28</v>
      </c>
      <c r="J57" s="10" t="str">
        <f t="shared" si="1"/>
        <v>龙里县重大项目服务中心2024002工作人员01</v>
      </c>
      <c r="K57" s="10" t="s">
        <v>22</v>
      </c>
      <c r="L57" s="10" t="s">
        <v>36</v>
      </c>
    </row>
    <row r="58" s="1" customFormat="1" ht="26" customHeight="1" spans="1:12">
      <c r="A58" s="7">
        <v>56</v>
      </c>
      <c r="B58" s="7" t="s">
        <v>132</v>
      </c>
      <c r="C58" s="7" t="s">
        <v>133</v>
      </c>
      <c r="D58" s="7" t="s">
        <v>134</v>
      </c>
      <c r="E58" s="7" t="s">
        <v>135</v>
      </c>
      <c r="F58" s="8"/>
      <c r="G58" s="8"/>
      <c r="H58" s="8">
        <f t="shared" si="2"/>
        <v>0</v>
      </c>
      <c r="I58" s="10">
        <f>SUMPRODUCT(($J$3:$J$99=J58)*($H$3:$H$99&gt;H58))+1</f>
        <v>1</v>
      </c>
      <c r="J58" s="10" t="str">
        <f t="shared" si="1"/>
        <v>龙里妇幼保健院2024008麻醉医师01</v>
      </c>
      <c r="K58" s="10" t="s">
        <v>22</v>
      </c>
      <c r="L58" s="10" t="s">
        <v>36</v>
      </c>
    </row>
    <row r="59" s="1" customFormat="1" ht="26" customHeight="1" spans="1:12">
      <c r="A59" s="7">
        <v>57</v>
      </c>
      <c r="B59" s="7" t="s">
        <v>136</v>
      </c>
      <c r="C59" s="7" t="s">
        <v>137</v>
      </c>
      <c r="D59" s="7" t="s">
        <v>138</v>
      </c>
      <c r="E59" s="7" t="s">
        <v>40</v>
      </c>
      <c r="F59" s="8"/>
      <c r="G59" s="8">
        <v>81.85</v>
      </c>
      <c r="H59" s="8">
        <f t="shared" si="2"/>
        <v>81.85</v>
      </c>
      <c r="I59" s="10">
        <f>SUMPRODUCT(($J$3:$J$99=J59)*($H$3:$H$99&gt;H59))+1</f>
        <v>1</v>
      </c>
      <c r="J59" s="10" t="str">
        <f t="shared" si="1"/>
        <v>龙里县旅游产业发展促进中心2024003工作人员01</v>
      </c>
      <c r="K59" s="10" t="s">
        <v>16</v>
      </c>
      <c r="L59" s="10"/>
    </row>
    <row r="60" s="1" customFormat="1" ht="26" customHeight="1" spans="1:12">
      <c r="A60" s="7">
        <v>58</v>
      </c>
      <c r="B60" s="7" t="s">
        <v>139</v>
      </c>
      <c r="C60" s="7" t="s">
        <v>140</v>
      </c>
      <c r="D60" s="7" t="s">
        <v>138</v>
      </c>
      <c r="E60" s="7" t="s">
        <v>40</v>
      </c>
      <c r="F60" s="8"/>
      <c r="G60" s="8">
        <v>80.76</v>
      </c>
      <c r="H60" s="8">
        <f t="shared" si="2"/>
        <v>80.76</v>
      </c>
      <c r="I60" s="10">
        <f>SUMPRODUCT(($J$3:$J$99=J60)*($H$3:$H$99&gt;H60))+1</f>
        <v>2</v>
      </c>
      <c r="J60" s="10" t="str">
        <f t="shared" si="1"/>
        <v>龙里县旅游产业发展促进中心2024003工作人员01</v>
      </c>
      <c r="K60" s="10" t="s">
        <v>22</v>
      </c>
      <c r="L60" s="10"/>
    </row>
    <row r="61" s="1" customFormat="1" ht="26" customHeight="1" spans="1:12">
      <c r="A61" s="7">
        <v>59</v>
      </c>
      <c r="B61" s="7" t="s">
        <v>141</v>
      </c>
      <c r="C61" s="7" t="s">
        <v>142</v>
      </c>
      <c r="D61" s="7" t="s">
        <v>143</v>
      </c>
      <c r="E61" s="7" t="s">
        <v>135</v>
      </c>
      <c r="F61" s="8"/>
      <c r="G61" s="8">
        <v>79.33</v>
      </c>
      <c r="H61" s="8">
        <f t="shared" si="2"/>
        <v>79.33</v>
      </c>
      <c r="I61" s="10">
        <f>SUMPRODUCT(($J$3:$J$99=J61)*($H$3:$H$99&gt;H61))+1</f>
        <v>1</v>
      </c>
      <c r="J61" s="10" t="str">
        <f t="shared" si="1"/>
        <v>龙里县人民医院2024007麻醉医师01</v>
      </c>
      <c r="K61" s="10" t="s">
        <v>16</v>
      </c>
      <c r="L61" s="10"/>
    </row>
    <row r="62" s="1" customFormat="1" ht="26" customHeight="1" spans="1:12">
      <c r="A62" s="7">
        <v>60</v>
      </c>
      <c r="B62" s="7" t="s">
        <v>144</v>
      </c>
      <c r="C62" s="7" t="s">
        <v>145</v>
      </c>
      <c r="D62" s="7" t="s">
        <v>143</v>
      </c>
      <c r="E62" s="7" t="s">
        <v>135</v>
      </c>
      <c r="F62" s="8"/>
      <c r="G62" s="8"/>
      <c r="H62" s="8">
        <f t="shared" si="2"/>
        <v>0</v>
      </c>
      <c r="I62" s="10">
        <f>SUMPRODUCT(($J$3:$J$99=J62)*($H$3:$H$99&gt;H62))+1</f>
        <v>2</v>
      </c>
      <c r="J62" s="10" t="str">
        <f t="shared" si="1"/>
        <v>龙里县人民医院2024007麻醉医师01</v>
      </c>
      <c r="K62" s="10" t="s">
        <v>22</v>
      </c>
      <c r="L62" s="10" t="s">
        <v>36</v>
      </c>
    </row>
    <row r="63" s="1" customFormat="1" ht="26" customHeight="1" spans="1:12">
      <c r="A63" s="7">
        <v>61</v>
      </c>
      <c r="B63" s="7" t="s">
        <v>146</v>
      </c>
      <c r="C63" s="7" t="s">
        <v>147</v>
      </c>
      <c r="D63" s="7" t="s">
        <v>148</v>
      </c>
      <c r="E63" s="7" t="s">
        <v>149</v>
      </c>
      <c r="F63" s="8"/>
      <c r="G63" s="8">
        <v>81.28</v>
      </c>
      <c r="H63" s="8">
        <f t="shared" si="2"/>
        <v>81.28</v>
      </c>
      <c r="I63" s="10">
        <f>SUMPRODUCT(($J$3:$J$99=J63)*($H$3:$H$99&gt;H63))+1</f>
        <v>1</v>
      </c>
      <c r="J63" s="10" t="str">
        <f t="shared" si="1"/>
        <v>龙里县第三中学2024005数学教师01</v>
      </c>
      <c r="K63" s="10" t="s">
        <v>16</v>
      </c>
      <c r="L63" s="10"/>
    </row>
    <row r="64" s="1" customFormat="1" ht="26" customHeight="1" spans="1:12">
      <c r="A64" s="7">
        <v>62</v>
      </c>
      <c r="B64" s="7" t="s">
        <v>150</v>
      </c>
      <c r="C64" s="7" t="s">
        <v>151</v>
      </c>
      <c r="D64" s="7" t="s">
        <v>148</v>
      </c>
      <c r="E64" s="7" t="s">
        <v>149</v>
      </c>
      <c r="F64" s="8"/>
      <c r="G64" s="8">
        <v>80.99</v>
      </c>
      <c r="H64" s="8">
        <f t="shared" si="2"/>
        <v>80.99</v>
      </c>
      <c r="I64" s="10">
        <f>SUMPRODUCT(($J$3:$J$99=J64)*($H$3:$H$99&gt;H64))+1</f>
        <v>2</v>
      </c>
      <c r="J64" s="10" t="str">
        <f t="shared" si="1"/>
        <v>龙里县第三中学2024005数学教师01</v>
      </c>
      <c r="K64" s="10" t="s">
        <v>22</v>
      </c>
      <c r="L64" s="10"/>
    </row>
    <row r="65" s="1" customFormat="1" ht="26" customHeight="1" spans="1:12">
      <c r="A65" s="7">
        <v>63</v>
      </c>
      <c r="B65" s="7" t="s">
        <v>152</v>
      </c>
      <c r="C65" s="7" t="s">
        <v>153</v>
      </c>
      <c r="D65" s="7" t="s">
        <v>148</v>
      </c>
      <c r="E65" s="7" t="s">
        <v>149</v>
      </c>
      <c r="F65" s="8"/>
      <c r="G65" s="8">
        <v>80.1</v>
      </c>
      <c r="H65" s="8">
        <f t="shared" si="2"/>
        <v>80.1</v>
      </c>
      <c r="I65" s="10">
        <f>SUMPRODUCT(($J$3:$J$99=J65)*($H$3:$H$99&gt;H65))+1</f>
        <v>3</v>
      </c>
      <c r="J65" s="10" t="str">
        <f t="shared" si="1"/>
        <v>龙里县第三中学2024005数学教师01</v>
      </c>
      <c r="K65" s="10" t="s">
        <v>22</v>
      </c>
      <c r="L65" s="10"/>
    </row>
    <row r="66" s="1" customFormat="1" ht="26" customHeight="1" spans="1:12">
      <c r="A66" s="7">
        <v>64</v>
      </c>
      <c r="B66" s="7" t="s">
        <v>154</v>
      </c>
      <c r="C66" s="7" t="s">
        <v>155</v>
      </c>
      <c r="D66" s="7" t="s">
        <v>148</v>
      </c>
      <c r="E66" s="7" t="s">
        <v>149</v>
      </c>
      <c r="F66" s="8"/>
      <c r="G66" s="8">
        <v>78.92</v>
      </c>
      <c r="H66" s="8">
        <f t="shared" si="2"/>
        <v>78.92</v>
      </c>
      <c r="I66" s="10">
        <f>SUMPRODUCT(($J$3:$J$99=J66)*($H$3:$H$99&gt;H66))+1</f>
        <v>4</v>
      </c>
      <c r="J66" s="10" t="str">
        <f t="shared" si="1"/>
        <v>龙里县第三中学2024005数学教师01</v>
      </c>
      <c r="K66" s="10" t="s">
        <v>22</v>
      </c>
      <c r="L66" s="10"/>
    </row>
    <row r="67" s="1" customFormat="1" ht="26" customHeight="1" spans="1:12">
      <c r="A67" s="7">
        <v>65</v>
      </c>
      <c r="B67" s="7" t="s">
        <v>156</v>
      </c>
      <c r="C67" s="7" t="s">
        <v>157</v>
      </c>
      <c r="D67" s="7" t="s">
        <v>158</v>
      </c>
      <c r="E67" s="7" t="s">
        <v>149</v>
      </c>
      <c r="F67" s="8"/>
      <c r="G67" s="8">
        <v>81.87</v>
      </c>
      <c r="H67" s="8">
        <f t="shared" si="2"/>
        <v>81.87</v>
      </c>
      <c r="I67" s="10">
        <f>SUMPRODUCT(($J$3:$J$99=J67)*($H$3:$H$99&gt;H67))+1</f>
        <v>1</v>
      </c>
      <c r="J67" s="10" t="str">
        <f t="shared" ref="J67:J99" si="3">D67&amp;E67</f>
        <v>龙里县民族完全中学2024004数学教师01</v>
      </c>
      <c r="K67" s="10" t="s">
        <v>16</v>
      </c>
      <c r="L67" s="10"/>
    </row>
    <row r="68" s="1" customFormat="1" ht="26" customHeight="1" spans="1:12">
      <c r="A68" s="7">
        <v>66</v>
      </c>
      <c r="B68" s="7" t="s">
        <v>159</v>
      </c>
      <c r="C68" s="7" t="s">
        <v>160</v>
      </c>
      <c r="D68" s="7" t="s">
        <v>158</v>
      </c>
      <c r="E68" s="7" t="s">
        <v>149</v>
      </c>
      <c r="F68" s="8"/>
      <c r="G68" s="8">
        <v>78.98</v>
      </c>
      <c r="H68" s="8">
        <f t="shared" si="2"/>
        <v>78.98</v>
      </c>
      <c r="I68" s="10">
        <f>SUMPRODUCT(($J$3:$J$99=J68)*($H$3:$H$99&gt;H68))+1</f>
        <v>2</v>
      </c>
      <c r="J68" s="10" t="str">
        <f t="shared" si="3"/>
        <v>龙里县民族完全中学2024004数学教师01</v>
      </c>
      <c r="K68" s="10" t="s">
        <v>22</v>
      </c>
      <c r="L68" s="10"/>
    </row>
    <row r="69" s="1" customFormat="1" ht="26" customHeight="1" spans="1:12">
      <c r="A69" s="7">
        <v>67</v>
      </c>
      <c r="B69" s="7" t="s">
        <v>161</v>
      </c>
      <c r="C69" s="7" t="s">
        <v>162</v>
      </c>
      <c r="D69" s="7" t="s">
        <v>158</v>
      </c>
      <c r="E69" s="7" t="s">
        <v>149</v>
      </c>
      <c r="F69" s="8"/>
      <c r="G69" s="8">
        <v>78.92</v>
      </c>
      <c r="H69" s="8">
        <f t="shared" si="2"/>
        <v>78.92</v>
      </c>
      <c r="I69" s="10">
        <f>SUMPRODUCT(($J$3:$J$99=J69)*($H$3:$H$99&gt;H69))+1</f>
        <v>3</v>
      </c>
      <c r="J69" s="10" t="str">
        <f t="shared" si="3"/>
        <v>龙里县民族完全中学2024004数学教师01</v>
      </c>
      <c r="K69" s="10" t="s">
        <v>22</v>
      </c>
      <c r="L69" s="10"/>
    </row>
    <row r="70" s="1" customFormat="1" ht="26" customHeight="1" spans="1:12">
      <c r="A70" s="7">
        <v>68</v>
      </c>
      <c r="B70" s="7" t="s">
        <v>163</v>
      </c>
      <c r="C70" s="7" t="s">
        <v>164</v>
      </c>
      <c r="D70" s="7" t="s">
        <v>158</v>
      </c>
      <c r="E70" s="7" t="s">
        <v>149</v>
      </c>
      <c r="F70" s="8"/>
      <c r="G70" s="8">
        <v>78.79</v>
      </c>
      <c r="H70" s="8">
        <f t="shared" si="2"/>
        <v>78.79</v>
      </c>
      <c r="I70" s="10">
        <f>SUMPRODUCT(($J$3:$J$99=J70)*($H$3:$H$99&gt;H70))+1</f>
        <v>4</v>
      </c>
      <c r="J70" s="10" t="str">
        <f t="shared" si="3"/>
        <v>龙里县民族完全中学2024004数学教师01</v>
      </c>
      <c r="K70" s="10" t="s">
        <v>22</v>
      </c>
      <c r="L70" s="10"/>
    </row>
    <row r="71" s="1" customFormat="1" ht="26" customHeight="1" spans="1:12">
      <c r="A71" s="7">
        <v>69</v>
      </c>
      <c r="B71" s="7" t="s">
        <v>165</v>
      </c>
      <c r="C71" s="7" t="s">
        <v>166</v>
      </c>
      <c r="D71" s="7" t="s">
        <v>158</v>
      </c>
      <c r="E71" s="7" t="s">
        <v>149</v>
      </c>
      <c r="F71" s="8"/>
      <c r="G71" s="8">
        <v>75.93</v>
      </c>
      <c r="H71" s="8">
        <f t="shared" si="2"/>
        <v>75.93</v>
      </c>
      <c r="I71" s="10">
        <f>SUMPRODUCT(($J$3:$J$99=J71)*($H$3:$H$99&gt;H71))+1</f>
        <v>5</v>
      </c>
      <c r="J71" s="10" t="str">
        <f t="shared" si="3"/>
        <v>龙里县民族完全中学2024004数学教师01</v>
      </c>
      <c r="K71" s="10" t="s">
        <v>22</v>
      </c>
      <c r="L71" s="10"/>
    </row>
    <row r="72" s="1" customFormat="1" ht="26" customHeight="1" spans="1:12">
      <c r="A72" s="7">
        <v>70</v>
      </c>
      <c r="B72" s="7" t="s">
        <v>167</v>
      </c>
      <c r="C72" s="7" t="s">
        <v>168</v>
      </c>
      <c r="D72" s="7" t="s">
        <v>169</v>
      </c>
      <c r="E72" s="7" t="s">
        <v>149</v>
      </c>
      <c r="F72" s="8"/>
      <c r="G72" s="8">
        <v>81.42</v>
      </c>
      <c r="H72" s="8">
        <f t="shared" si="2"/>
        <v>81.42</v>
      </c>
      <c r="I72" s="10">
        <f>SUMPRODUCT(($J$3:$J$99=J72)*($H$3:$H$99&gt;H72))+1</f>
        <v>1</v>
      </c>
      <c r="J72" s="10" t="str">
        <f t="shared" si="3"/>
        <v>龙里县生态城实验学校2024006数学教师01</v>
      </c>
      <c r="K72" s="10" t="s">
        <v>16</v>
      </c>
      <c r="L72" s="10"/>
    </row>
    <row r="73" s="1" customFormat="1" ht="26" customHeight="1" spans="1:12">
      <c r="A73" s="7">
        <v>71</v>
      </c>
      <c r="B73" s="7" t="s">
        <v>170</v>
      </c>
      <c r="C73" s="7" t="s">
        <v>171</v>
      </c>
      <c r="D73" s="7" t="s">
        <v>169</v>
      </c>
      <c r="E73" s="7" t="s">
        <v>149</v>
      </c>
      <c r="F73" s="8"/>
      <c r="G73" s="8">
        <v>80.13</v>
      </c>
      <c r="H73" s="8">
        <f t="shared" si="2"/>
        <v>80.13</v>
      </c>
      <c r="I73" s="10">
        <f>SUMPRODUCT(($J$3:$J$99=J73)*($H$3:$H$99&gt;H73))+1</f>
        <v>2</v>
      </c>
      <c r="J73" s="10" t="str">
        <f t="shared" si="3"/>
        <v>龙里县生态城实验学校2024006数学教师01</v>
      </c>
      <c r="K73" s="10" t="s">
        <v>16</v>
      </c>
      <c r="L73" s="10"/>
    </row>
    <row r="74" s="1" customFormat="1" ht="26" customHeight="1" spans="1:12">
      <c r="A74" s="7">
        <v>72</v>
      </c>
      <c r="B74" s="7" t="s">
        <v>172</v>
      </c>
      <c r="C74" s="7" t="s">
        <v>173</v>
      </c>
      <c r="D74" s="7" t="s">
        <v>169</v>
      </c>
      <c r="E74" s="7" t="s">
        <v>149</v>
      </c>
      <c r="F74" s="8"/>
      <c r="G74" s="8">
        <v>79.97</v>
      </c>
      <c r="H74" s="8">
        <f t="shared" si="2"/>
        <v>79.97</v>
      </c>
      <c r="I74" s="10">
        <f>SUMPRODUCT(($J$3:$J$99=J74)*($H$3:$H$99&gt;H74))+1</f>
        <v>3</v>
      </c>
      <c r="J74" s="10" t="str">
        <f t="shared" si="3"/>
        <v>龙里县生态城实验学校2024006数学教师01</v>
      </c>
      <c r="K74" s="10" t="s">
        <v>22</v>
      </c>
      <c r="L74" s="10"/>
    </row>
    <row r="75" s="1" customFormat="1" ht="26" customHeight="1" spans="1:12">
      <c r="A75" s="7">
        <v>73</v>
      </c>
      <c r="B75" s="7" t="s">
        <v>174</v>
      </c>
      <c r="C75" s="7" t="s">
        <v>175</v>
      </c>
      <c r="D75" s="7" t="s">
        <v>169</v>
      </c>
      <c r="E75" s="7" t="s">
        <v>149</v>
      </c>
      <c r="F75" s="8"/>
      <c r="G75" s="8">
        <v>79.24</v>
      </c>
      <c r="H75" s="8">
        <f t="shared" si="2"/>
        <v>79.24</v>
      </c>
      <c r="I75" s="10">
        <f>SUMPRODUCT(($J$3:$J$99=J75)*($H$3:$H$99&gt;H75))+1</f>
        <v>4</v>
      </c>
      <c r="J75" s="10" t="str">
        <f t="shared" si="3"/>
        <v>龙里县生态城实验学校2024006数学教师01</v>
      </c>
      <c r="K75" s="10" t="s">
        <v>22</v>
      </c>
      <c r="L75" s="10"/>
    </row>
    <row r="76" s="1" customFormat="1" ht="26" customHeight="1" spans="1:12">
      <c r="A76" s="7">
        <v>74</v>
      </c>
      <c r="B76" s="7" t="s">
        <v>176</v>
      </c>
      <c r="C76" s="7" t="s">
        <v>177</v>
      </c>
      <c r="D76" s="7" t="s">
        <v>169</v>
      </c>
      <c r="E76" s="7" t="s">
        <v>149</v>
      </c>
      <c r="F76" s="8"/>
      <c r="G76" s="8">
        <v>79.07</v>
      </c>
      <c r="H76" s="8">
        <f t="shared" ref="H76:H99" si="4">F76+G76</f>
        <v>79.07</v>
      </c>
      <c r="I76" s="10">
        <f>SUMPRODUCT(($J$3:$J$99=J76)*($H$3:$H$99&gt;H76))+1</f>
        <v>5</v>
      </c>
      <c r="J76" s="10" t="str">
        <f t="shared" si="3"/>
        <v>龙里县生态城实验学校2024006数学教师01</v>
      </c>
      <c r="K76" s="10" t="s">
        <v>22</v>
      </c>
      <c r="L76" s="10"/>
    </row>
    <row r="77" s="1" customFormat="1" ht="26" customHeight="1" spans="1:12">
      <c r="A77" s="7">
        <v>75</v>
      </c>
      <c r="B77" s="7" t="s">
        <v>178</v>
      </c>
      <c r="C77" s="7" t="s">
        <v>179</v>
      </c>
      <c r="D77" s="7" t="s">
        <v>169</v>
      </c>
      <c r="E77" s="7" t="s">
        <v>149</v>
      </c>
      <c r="F77" s="8"/>
      <c r="G77" s="8">
        <v>78.61</v>
      </c>
      <c r="H77" s="8">
        <f t="shared" si="4"/>
        <v>78.61</v>
      </c>
      <c r="I77" s="10">
        <f>SUMPRODUCT(($J$3:$J$99=J77)*($H$3:$H$99&gt;H77))+1</f>
        <v>6</v>
      </c>
      <c r="J77" s="10" t="str">
        <f t="shared" si="3"/>
        <v>龙里县生态城实验学校2024006数学教师01</v>
      </c>
      <c r="K77" s="10" t="s">
        <v>22</v>
      </c>
      <c r="L77" s="10"/>
    </row>
    <row r="78" s="1" customFormat="1" ht="26" customHeight="1" spans="1:12">
      <c r="A78" s="7">
        <v>76</v>
      </c>
      <c r="B78" s="7" t="s">
        <v>180</v>
      </c>
      <c r="C78" s="7" t="s">
        <v>181</v>
      </c>
      <c r="D78" s="7" t="s">
        <v>169</v>
      </c>
      <c r="E78" s="7" t="s">
        <v>149</v>
      </c>
      <c r="F78" s="8"/>
      <c r="G78" s="8">
        <v>78.03</v>
      </c>
      <c r="H78" s="8">
        <f t="shared" si="4"/>
        <v>78.03</v>
      </c>
      <c r="I78" s="10">
        <f>SUMPRODUCT(($J$3:$J$99=J78)*($H$3:$H$99&gt;H78))+1</f>
        <v>7</v>
      </c>
      <c r="J78" s="10" t="str">
        <f t="shared" si="3"/>
        <v>龙里县生态城实验学校2024006数学教师01</v>
      </c>
      <c r="K78" s="10" t="s">
        <v>22</v>
      </c>
      <c r="L78" s="10"/>
    </row>
    <row r="79" s="1" customFormat="1" ht="26" customHeight="1" spans="1:12">
      <c r="A79" s="7">
        <v>77</v>
      </c>
      <c r="B79" s="7" t="s">
        <v>182</v>
      </c>
      <c r="C79" s="7" t="s">
        <v>183</v>
      </c>
      <c r="D79" s="7" t="s">
        <v>169</v>
      </c>
      <c r="E79" s="7" t="s">
        <v>149</v>
      </c>
      <c r="F79" s="8"/>
      <c r="G79" s="8"/>
      <c r="H79" s="8">
        <f t="shared" si="4"/>
        <v>0</v>
      </c>
      <c r="I79" s="10">
        <f>SUMPRODUCT(($J$3:$J$99=J79)*($H$3:$H$99&gt;H79))+1</f>
        <v>8</v>
      </c>
      <c r="J79" s="10" t="str">
        <f t="shared" si="3"/>
        <v>龙里县生态城实验学校2024006数学教师01</v>
      </c>
      <c r="K79" s="10" t="s">
        <v>22</v>
      </c>
      <c r="L79" s="10" t="s">
        <v>36</v>
      </c>
    </row>
    <row r="80" s="1" customFormat="1" ht="26" customHeight="1" spans="1:12">
      <c r="A80" s="7">
        <v>78</v>
      </c>
      <c r="B80" s="7" t="s">
        <v>184</v>
      </c>
      <c r="C80" s="7" t="s">
        <v>185</v>
      </c>
      <c r="D80" s="7" t="s">
        <v>169</v>
      </c>
      <c r="E80" s="7" t="s">
        <v>186</v>
      </c>
      <c r="F80" s="8"/>
      <c r="G80" s="8">
        <v>81.92</v>
      </c>
      <c r="H80" s="8">
        <f t="shared" si="4"/>
        <v>81.92</v>
      </c>
      <c r="I80" s="10">
        <f>SUMPRODUCT(($J$3:$J$99=J80)*($H$3:$H$99&gt;H80))+1</f>
        <v>1</v>
      </c>
      <c r="J80" s="10" t="str">
        <f t="shared" si="3"/>
        <v>龙里县生态城实验学校2024006音乐教师02</v>
      </c>
      <c r="K80" s="10" t="s">
        <v>16</v>
      </c>
      <c r="L80" s="10"/>
    </row>
    <row r="81" s="1" customFormat="1" ht="26" customHeight="1" spans="1:12">
      <c r="A81" s="7">
        <v>79</v>
      </c>
      <c r="B81" s="7" t="s">
        <v>187</v>
      </c>
      <c r="C81" s="7" t="s">
        <v>188</v>
      </c>
      <c r="D81" s="7" t="s">
        <v>169</v>
      </c>
      <c r="E81" s="7" t="s">
        <v>186</v>
      </c>
      <c r="F81" s="8"/>
      <c r="G81" s="8">
        <v>80.37</v>
      </c>
      <c r="H81" s="8">
        <f t="shared" si="4"/>
        <v>80.37</v>
      </c>
      <c r="I81" s="10">
        <f>SUMPRODUCT(($J$3:$J$99=J81)*($H$3:$H$99&gt;H81))+1</f>
        <v>2</v>
      </c>
      <c r="J81" s="10" t="str">
        <f t="shared" si="3"/>
        <v>龙里县生态城实验学校2024006音乐教师02</v>
      </c>
      <c r="K81" s="10" t="s">
        <v>22</v>
      </c>
      <c r="L81" s="10"/>
    </row>
    <row r="82" s="1" customFormat="1" ht="26" customHeight="1" spans="1:12">
      <c r="A82" s="7">
        <v>80</v>
      </c>
      <c r="B82" s="7" t="s">
        <v>189</v>
      </c>
      <c r="C82" s="7" t="s">
        <v>190</v>
      </c>
      <c r="D82" s="7" t="s">
        <v>169</v>
      </c>
      <c r="E82" s="7" t="s">
        <v>186</v>
      </c>
      <c r="F82" s="8"/>
      <c r="G82" s="8">
        <v>79.08</v>
      </c>
      <c r="H82" s="8">
        <f t="shared" si="4"/>
        <v>79.08</v>
      </c>
      <c r="I82" s="10">
        <f>SUMPRODUCT(($J$3:$J$99=J82)*($H$3:$H$99&gt;H82))+1</f>
        <v>3</v>
      </c>
      <c r="J82" s="10" t="str">
        <f t="shared" si="3"/>
        <v>龙里县生态城实验学校2024006音乐教师02</v>
      </c>
      <c r="K82" s="10" t="s">
        <v>22</v>
      </c>
      <c r="L82" s="10"/>
    </row>
    <row r="83" s="1" customFormat="1" ht="26" customHeight="1" spans="1:12">
      <c r="A83" s="7">
        <v>81</v>
      </c>
      <c r="B83" s="7" t="s">
        <v>191</v>
      </c>
      <c r="C83" s="7" t="s">
        <v>192</v>
      </c>
      <c r="D83" s="7" t="s">
        <v>169</v>
      </c>
      <c r="E83" s="7" t="s">
        <v>186</v>
      </c>
      <c r="F83" s="8"/>
      <c r="G83" s="8">
        <v>78.88</v>
      </c>
      <c r="H83" s="8">
        <f t="shared" si="4"/>
        <v>78.88</v>
      </c>
      <c r="I83" s="10">
        <f>SUMPRODUCT(($J$3:$J$99=J83)*($H$3:$H$99&gt;H83))+1</f>
        <v>4</v>
      </c>
      <c r="J83" s="10" t="str">
        <f t="shared" si="3"/>
        <v>龙里县生态城实验学校2024006音乐教师02</v>
      </c>
      <c r="K83" s="10" t="s">
        <v>22</v>
      </c>
      <c r="L83" s="10"/>
    </row>
    <row r="84" s="1" customFormat="1" ht="26" customHeight="1" spans="1:12">
      <c r="A84" s="7">
        <v>82</v>
      </c>
      <c r="B84" s="7" t="s">
        <v>193</v>
      </c>
      <c r="C84" s="7" t="s">
        <v>194</v>
      </c>
      <c r="D84" s="7" t="s">
        <v>169</v>
      </c>
      <c r="E84" s="7" t="s">
        <v>186</v>
      </c>
      <c r="F84" s="8"/>
      <c r="G84" s="8">
        <v>78.58</v>
      </c>
      <c r="H84" s="8">
        <f t="shared" si="4"/>
        <v>78.58</v>
      </c>
      <c r="I84" s="10">
        <f>SUMPRODUCT(($J$3:$J$99=J84)*($H$3:$H$99&gt;H84))+1</f>
        <v>5</v>
      </c>
      <c r="J84" s="10" t="str">
        <f t="shared" si="3"/>
        <v>龙里县生态城实验学校2024006音乐教师02</v>
      </c>
      <c r="K84" s="10" t="s">
        <v>22</v>
      </c>
      <c r="L84" s="10"/>
    </row>
    <row r="85" s="1" customFormat="1" ht="26" customHeight="1" spans="1:12">
      <c r="A85" s="7">
        <v>83</v>
      </c>
      <c r="B85" s="7" t="s">
        <v>195</v>
      </c>
      <c r="C85" s="7" t="s">
        <v>196</v>
      </c>
      <c r="D85" s="7" t="s">
        <v>169</v>
      </c>
      <c r="E85" s="7" t="s">
        <v>186</v>
      </c>
      <c r="F85" s="8"/>
      <c r="G85" s="8">
        <v>78.25</v>
      </c>
      <c r="H85" s="8">
        <f t="shared" si="4"/>
        <v>78.25</v>
      </c>
      <c r="I85" s="10">
        <f>SUMPRODUCT(($J$3:$J$99=J85)*($H$3:$H$99&gt;H85))+1</f>
        <v>6</v>
      </c>
      <c r="J85" s="10" t="str">
        <f t="shared" si="3"/>
        <v>龙里县生态城实验学校2024006音乐教师02</v>
      </c>
      <c r="K85" s="10" t="s">
        <v>22</v>
      </c>
      <c r="L85" s="10"/>
    </row>
    <row r="86" s="1" customFormat="1" ht="26" customHeight="1" spans="1:12">
      <c r="A86" s="7">
        <v>84</v>
      </c>
      <c r="B86" s="7" t="s">
        <v>197</v>
      </c>
      <c r="C86" s="7" t="s">
        <v>198</v>
      </c>
      <c r="D86" s="7" t="s">
        <v>169</v>
      </c>
      <c r="E86" s="7" t="s">
        <v>186</v>
      </c>
      <c r="F86" s="8"/>
      <c r="G86" s="8">
        <v>78.14</v>
      </c>
      <c r="H86" s="8">
        <f t="shared" si="4"/>
        <v>78.14</v>
      </c>
      <c r="I86" s="10">
        <f>SUMPRODUCT(($J$3:$J$99=J86)*($H$3:$H$99&gt;H86))+1</f>
        <v>7</v>
      </c>
      <c r="J86" s="10" t="str">
        <f t="shared" si="3"/>
        <v>龙里县生态城实验学校2024006音乐教师02</v>
      </c>
      <c r="K86" s="10" t="s">
        <v>22</v>
      </c>
      <c r="L86" s="10"/>
    </row>
    <row r="87" s="1" customFormat="1" ht="26" customHeight="1" spans="1:12">
      <c r="A87" s="7">
        <v>85</v>
      </c>
      <c r="B87" s="7" t="s">
        <v>199</v>
      </c>
      <c r="C87" s="7" t="s">
        <v>200</v>
      </c>
      <c r="D87" s="7" t="s">
        <v>169</v>
      </c>
      <c r="E87" s="7" t="s">
        <v>186</v>
      </c>
      <c r="F87" s="8"/>
      <c r="G87" s="8">
        <v>78</v>
      </c>
      <c r="H87" s="8">
        <f t="shared" si="4"/>
        <v>78</v>
      </c>
      <c r="I87" s="10">
        <f>SUMPRODUCT(($J$3:$J$99=J87)*($H$3:$H$99&gt;H87))+1</f>
        <v>8</v>
      </c>
      <c r="J87" s="10" t="str">
        <f t="shared" si="3"/>
        <v>龙里县生态城实验学校2024006音乐教师02</v>
      </c>
      <c r="K87" s="10" t="s">
        <v>22</v>
      </c>
      <c r="L87" s="10"/>
    </row>
    <row r="88" s="1" customFormat="1" ht="26" customHeight="1" spans="1:12">
      <c r="A88" s="7">
        <v>86</v>
      </c>
      <c r="B88" s="7" t="s">
        <v>201</v>
      </c>
      <c r="C88" s="7" t="s">
        <v>202</v>
      </c>
      <c r="D88" s="7" t="s">
        <v>169</v>
      </c>
      <c r="E88" s="7" t="s">
        <v>186</v>
      </c>
      <c r="F88" s="8"/>
      <c r="G88" s="8">
        <v>77.65</v>
      </c>
      <c r="H88" s="8">
        <f t="shared" si="4"/>
        <v>77.65</v>
      </c>
      <c r="I88" s="10">
        <f>SUMPRODUCT(($J$3:$J$99=J88)*($H$3:$H$99&gt;H88))+1</f>
        <v>9</v>
      </c>
      <c r="J88" s="10" t="str">
        <f t="shared" si="3"/>
        <v>龙里县生态城实验学校2024006音乐教师02</v>
      </c>
      <c r="K88" s="10" t="s">
        <v>22</v>
      </c>
      <c r="L88" s="10"/>
    </row>
    <row r="89" s="1" customFormat="1" ht="26" customHeight="1" spans="1:12">
      <c r="A89" s="7">
        <v>87</v>
      </c>
      <c r="B89" s="7" t="s">
        <v>203</v>
      </c>
      <c r="C89" s="7" t="s">
        <v>204</v>
      </c>
      <c r="D89" s="7" t="s">
        <v>169</v>
      </c>
      <c r="E89" s="7" t="s">
        <v>186</v>
      </c>
      <c r="F89" s="8"/>
      <c r="G89" s="8">
        <v>77.43</v>
      </c>
      <c r="H89" s="8">
        <f t="shared" si="4"/>
        <v>77.43</v>
      </c>
      <c r="I89" s="10">
        <f>SUMPRODUCT(($J$3:$J$99=J89)*($H$3:$H$99&gt;H89))+1</f>
        <v>10</v>
      </c>
      <c r="J89" s="10" t="str">
        <f t="shared" si="3"/>
        <v>龙里县生态城实验学校2024006音乐教师02</v>
      </c>
      <c r="K89" s="10" t="s">
        <v>22</v>
      </c>
      <c r="L89" s="10"/>
    </row>
    <row r="90" s="1" customFormat="1" ht="26" customHeight="1" spans="1:12">
      <c r="A90" s="7">
        <v>88</v>
      </c>
      <c r="B90" s="7" t="s">
        <v>205</v>
      </c>
      <c r="C90" s="7" t="s">
        <v>206</v>
      </c>
      <c r="D90" s="7" t="s">
        <v>169</v>
      </c>
      <c r="E90" s="7" t="s">
        <v>186</v>
      </c>
      <c r="F90" s="8"/>
      <c r="G90" s="8">
        <v>77.25</v>
      </c>
      <c r="H90" s="8">
        <f t="shared" si="4"/>
        <v>77.25</v>
      </c>
      <c r="I90" s="10">
        <f>SUMPRODUCT(($J$3:$J$99=J90)*($H$3:$H$99&gt;H90))+1</f>
        <v>11</v>
      </c>
      <c r="J90" s="10" t="str">
        <f t="shared" si="3"/>
        <v>龙里县生态城实验学校2024006音乐教师02</v>
      </c>
      <c r="K90" s="10" t="s">
        <v>22</v>
      </c>
      <c r="L90" s="10"/>
    </row>
    <row r="91" s="1" customFormat="1" ht="26" customHeight="1" spans="1:12">
      <c r="A91" s="7">
        <v>89</v>
      </c>
      <c r="B91" s="7" t="s">
        <v>207</v>
      </c>
      <c r="C91" s="7" t="s">
        <v>208</v>
      </c>
      <c r="D91" s="7" t="s">
        <v>169</v>
      </c>
      <c r="E91" s="7" t="s">
        <v>186</v>
      </c>
      <c r="F91" s="8"/>
      <c r="G91" s="8">
        <v>76.96</v>
      </c>
      <c r="H91" s="8">
        <f t="shared" si="4"/>
        <v>76.96</v>
      </c>
      <c r="I91" s="10">
        <f>SUMPRODUCT(($J$3:$J$99=J91)*($H$3:$H$99&gt;H91))+1</f>
        <v>12</v>
      </c>
      <c r="J91" s="10" t="str">
        <f t="shared" si="3"/>
        <v>龙里县生态城实验学校2024006音乐教师02</v>
      </c>
      <c r="K91" s="10" t="s">
        <v>22</v>
      </c>
      <c r="L91" s="10"/>
    </row>
    <row r="92" s="1" customFormat="1" ht="26" customHeight="1" spans="1:12">
      <c r="A92" s="7">
        <v>90</v>
      </c>
      <c r="B92" s="7" t="s">
        <v>209</v>
      </c>
      <c r="C92" s="7" t="s">
        <v>210</v>
      </c>
      <c r="D92" s="7" t="s">
        <v>169</v>
      </c>
      <c r="E92" s="7" t="s">
        <v>186</v>
      </c>
      <c r="F92" s="8"/>
      <c r="G92" s="8">
        <v>76.77</v>
      </c>
      <c r="H92" s="8">
        <f t="shared" si="4"/>
        <v>76.77</v>
      </c>
      <c r="I92" s="10">
        <f>SUMPRODUCT(($J$3:$J$99=J92)*($H$3:$H$99&gt;H92))+1</f>
        <v>13</v>
      </c>
      <c r="J92" s="10" t="str">
        <f t="shared" si="3"/>
        <v>龙里县生态城实验学校2024006音乐教师02</v>
      </c>
      <c r="K92" s="10" t="s">
        <v>22</v>
      </c>
      <c r="L92" s="10"/>
    </row>
    <row r="93" s="1" customFormat="1" ht="26" customHeight="1" spans="1:12">
      <c r="A93" s="7">
        <v>91</v>
      </c>
      <c r="B93" s="7" t="s">
        <v>211</v>
      </c>
      <c r="C93" s="7" t="s">
        <v>212</v>
      </c>
      <c r="D93" s="7" t="s">
        <v>169</v>
      </c>
      <c r="E93" s="7" t="s">
        <v>186</v>
      </c>
      <c r="F93" s="8"/>
      <c r="G93" s="8">
        <v>76.26</v>
      </c>
      <c r="H93" s="8">
        <f t="shared" si="4"/>
        <v>76.26</v>
      </c>
      <c r="I93" s="10">
        <f>SUMPRODUCT(($J$3:$J$99=J93)*($H$3:$H$99&gt;H93))+1</f>
        <v>14</v>
      </c>
      <c r="J93" s="10" t="str">
        <f t="shared" si="3"/>
        <v>龙里县生态城实验学校2024006音乐教师02</v>
      </c>
      <c r="K93" s="10" t="s">
        <v>22</v>
      </c>
      <c r="L93" s="10"/>
    </row>
    <row r="94" s="1" customFormat="1" ht="26" customHeight="1" spans="1:12">
      <c r="A94" s="7">
        <v>92</v>
      </c>
      <c r="B94" s="7" t="s">
        <v>213</v>
      </c>
      <c r="C94" s="7" t="s">
        <v>214</v>
      </c>
      <c r="D94" s="7" t="s">
        <v>169</v>
      </c>
      <c r="E94" s="7" t="s">
        <v>186</v>
      </c>
      <c r="F94" s="8"/>
      <c r="G94" s="8">
        <v>75.77</v>
      </c>
      <c r="H94" s="8">
        <f t="shared" si="4"/>
        <v>75.77</v>
      </c>
      <c r="I94" s="10">
        <f>SUMPRODUCT(($J$3:$J$99=J94)*($H$3:$H$99&gt;H94))+1</f>
        <v>15</v>
      </c>
      <c r="J94" s="10" t="str">
        <f t="shared" si="3"/>
        <v>龙里县生态城实验学校2024006音乐教师02</v>
      </c>
      <c r="K94" s="10" t="s">
        <v>22</v>
      </c>
      <c r="L94" s="10"/>
    </row>
    <row r="95" s="1" customFormat="1" ht="26" customHeight="1" spans="1:12">
      <c r="A95" s="7">
        <v>93</v>
      </c>
      <c r="B95" s="7" t="s">
        <v>215</v>
      </c>
      <c r="C95" s="7" t="s">
        <v>216</v>
      </c>
      <c r="D95" s="7" t="s">
        <v>169</v>
      </c>
      <c r="E95" s="7" t="s">
        <v>186</v>
      </c>
      <c r="F95" s="8"/>
      <c r="G95" s="8"/>
      <c r="H95" s="8">
        <f t="shared" si="4"/>
        <v>0</v>
      </c>
      <c r="I95" s="10">
        <f>SUMPRODUCT(($J$3:$J$99=J95)*($H$3:$H$99&gt;H95))+1</f>
        <v>16</v>
      </c>
      <c r="J95" s="10" t="str">
        <f t="shared" si="3"/>
        <v>龙里县生态城实验学校2024006音乐教师02</v>
      </c>
      <c r="K95" s="10" t="s">
        <v>22</v>
      </c>
      <c r="L95" s="10" t="s">
        <v>36</v>
      </c>
    </row>
    <row r="96" s="1" customFormat="1" ht="26" customHeight="1" spans="1:12">
      <c r="A96" s="7">
        <v>94</v>
      </c>
      <c r="B96" s="7" t="s">
        <v>217</v>
      </c>
      <c r="C96" s="7" t="s">
        <v>218</v>
      </c>
      <c r="D96" s="7" t="s">
        <v>169</v>
      </c>
      <c r="E96" s="7" t="s">
        <v>186</v>
      </c>
      <c r="F96" s="8"/>
      <c r="G96" s="8"/>
      <c r="H96" s="8">
        <f t="shared" si="4"/>
        <v>0</v>
      </c>
      <c r="I96" s="10">
        <f>SUMPRODUCT(($J$3:$J$99=J96)*($H$3:$H$99&gt;H96))+1</f>
        <v>16</v>
      </c>
      <c r="J96" s="10" t="str">
        <f t="shared" si="3"/>
        <v>龙里县生态城实验学校2024006音乐教师02</v>
      </c>
      <c r="K96" s="10" t="s">
        <v>22</v>
      </c>
      <c r="L96" s="10" t="s">
        <v>36</v>
      </c>
    </row>
    <row r="97" s="1" customFormat="1" ht="26" customHeight="1" spans="1:12">
      <c r="A97" s="7">
        <v>95</v>
      </c>
      <c r="B97" s="7" t="s">
        <v>219</v>
      </c>
      <c r="C97" s="7" t="s">
        <v>220</v>
      </c>
      <c r="D97" s="7" t="s">
        <v>169</v>
      </c>
      <c r="E97" s="7" t="s">
        <v>186</v>
      </c>
      <c r="F97" s="8"/>
      <c r="G97" s="8"/>
      <c r="H97" s="8">
        <f t="shared" si="4"/>
        <v>0</v>
      </c>
      <c r="I97" s="10">
        <f>SUMPRODUCT(($J$3:$J$99=J97)*($H$3:$H$99&gt;H97))+1</f>
        <v>16</v>
      </c>
      <c r="J97" s="10" t="str">
        <f t="shared" si="3"/>
        <v>龙里县生态城实验学校2024006音乐教师02</v>
      </c>
      <c r="K97" s="10" t="s">
        <v>22</v>
      </c>
      <c r="L97" s="10" t="s">
        <v>36</v>
      </c>
    </row>
    <row r="98" s="1" customFormat="1" ht="26" customHeight="1" spans="1:12">
      <c r="A98" s="7">
        <v>96</v>
      </c>
      <c r="B98" s="7" t="s">
        <v>221</v>
      </c>
      <c r="C98" s="7" t="s">
        <v>222</v>
      </c>
      <c r="D98" s="7" t="s">
        <v>169</v>
      </c>
      <c r="E98" s="7" t="s">
        <v>186</v>
      </c>
      <c r="F98" s="8"/>
      <c r="G98" s="8"/>
      <c r="H98" s="8">
        <f t="shared" si="4"/>
        <v>0</v>
      </c>
      <c r="I98" s="10">
        <f>SUMPRODUCT(($J$3:$J$99=J98)*($H$3:$H$99&gt;H98))+1</f>
        <v>16</v>
      </c>
      <c r="J98" s="10" t="str">
        <f t="shared" si="3"/>
        <v>龙里县生态城实验学校2024006音乐教师02</v>
      </c>
      <c r="K98" s="10" t="s">
        <v>22</v>
      </c>
      <c r="L98" s="10" t="s">
        <v>36</v>
      </c>
    </row>
    <row r="99" s="1" customFormat="1" ht="26" customHeight="1" spans="1:12">
      <c r="A99" s="7">
        <v>97</v>
      </c>
      <c r="B99" s="7" t="s">
        <v>223</v>
      </c>
      <c r="C99" s="7" t="s">
        <v>224</v>
      </c>
      <c r="D99" s="7" t="s">
        <v>169</v>
      </c>
      <c r="E99" s="7" t="s">
        <v>186</v>
      </c>
      <c r="F99" s="8"/>
      <c r="G99" s="8"/>
      <c r="H99" s="8">
        <f t="shared" si="4"/>
        <v>0</v>
      </c>
      <c r="I99" s="10">
        <f>SUMPRODUCT(($J$3:$J$99=J99)*($H$3:$H$99&gt;H99))+1</f>
        <v>16</v>
      </c>
      <c r="J99" s="10" t="str">
        <f t="shared" si="3"/>
        <v>龙里县生态城实验学校2024006音乐教师02</v>
      </c>
      <c r="K99" s="10" t="s">
        <v>22</v>
      </c>
      <c r="L99" s="10" t="s">
        <v>36</v>
      </c>
    </row>
    <row r="100" spans="1:12">
      <c r="A100" s="11"/>
      <c r="B100" s="11"/>
      <c r="C100" s="11"/>
      <c r="D100" s="11"/>
      <c r="E100" s="11"/>
      <c r="F100" s="12"/>
      <c r="G100" s="12"/>
      <c r="H100" s="12"/>
      <c r="I100" s="11"/>
      <c r="J100" s="11"/>
      <c r="K100" s="11"/>
      <c r="L100" s="11"/>
    </row>
    <row r="101" spans="1:12">
      <c r="A101" s="11" t="s">
        <v>225</v>
      </c>
      <c r="B101" s="11"/>
      <c r="C101" s="11"/>
      <c r="D101" s="11"/>
      <c r="E101" s="11"/>
      <c r="F101" s="11"/>
      <c r="G101" s="11"/>
      <c r="H101" s="11"/>
      <c r="I101" s="11"/>
      <c r="J101" s="11"/>
      <c r="K101" s="11"/>
      <c r="L101" s="11"/>
    </row>
  </sheetData>
  <sheetProtection password="C6D3" sheet="1" objects="1"/>
  <sortState ref="A3:O99">
    <sortCondition ref="D3:D99"/>
    <sortCondition ref="E3:E99"/>
    <sortCondition ref="I3:I99"/>
  </sortState>
  <mergeCells count="2">
    <mergeCell ref="A1:L1"/>
    <mergeCell ref="A101:L101"/>
  </mergeCells>
  <printOptions horizontalCentered="1"/>
  <pageMargins left="0.700694444444445" right="0.700694444444445" top="0.786805555555556" bottom="0.786805555555556" header="0" footer="0"/>
  <pageSetup paperSize="9"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企业用户_1366357022</cp:lastModifiedBy>
  <dcterms:created xsi:type="dcterms:W3CDTF">2022-07-18T04:33:00Z</dcterms:created>
  <dcterms:modified xsi:type="dcterms:W3CDTF">2024-03-12T08:51:50Z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6F342DBB1F75437CA30CFEA633730623_13</vt:lpwstr>
  </property>
  <property fmtid="{D5CDD505-2E9C-101B-9397-08002B2CF9AE}" pid="3" name="KSOProductBuildVer">
    <vt:lpwstr>2052-12.1.0.16388</vt:lpwstr>
  </property>
</Properties>
</file>