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总成绩排名表" sheetId="7" r:id="rId1"/>
  </sheets>
  <definedNames>
    <definedName name="_xlnm.Print_Titles" localSheetId="0">总成绩排名表!$3:$3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<sst xmlns="http://schemas.openxmlformats.org/spreadsheetml/2006/main" count="36" uniqueCount="21">
  <si>
    <t>附件1</t>
  </si>
  <si>
    <t>贵州威宁草海机场有限责任公司
招聘工作人员总成绩排名及体检人员名单</t>
  </si>
  <si>
    <t>序号</t>
  </si>
  <si>
    <t>职位
代码</t>
  </si>
  <si>
    <t>招考单位</t>
  </si>
  <si>
    <t>职位名称</t>
  </si>
  <si>
    <t>姓名</t>
  </si>
  <si>
    <t>准考证号</t>
  </si>
  <si>
    <t>笔试
成绩</t>
  </si>
  <si>
    <t>折算后
笔试成绩
（60%）</t>
  </si>
  <si>
    <t>面试
成绩</t>
  </si>
  <si>
    <t>折算后
面试成绩
（40%）</t>
  </si>
  <si>
    <t>总成绩</t>
  </si>
  <si>
    <t>排名</t>
  </si>
  <si>
    <t>是否进入体检</t>
  </si>
  <si>
    <t>备注</t>
  </si>
  <si>
    <t>01</t>
  </si>
  <si>
    <t>贵州威宁草海机场综合服务有限责任公司</t>
  </si>
  <si>
    <t>财务人员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</si>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</sst>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A2" sqref="A2:N2"/>
    </sheetView>
  </sheetViews>
  <sheetFormatPr defaultColWidth="9" defaultRowHeight="13.5" outlineLevelRow="7"/>
  <cols>
    <col min="1" max="1" width="5" customWidth="1"/>
    <col min="2" max="2" width="6.375" customWidth="1"/>
    <col min="3" max="3" width="10.375" customWidth="1"/>
    <col min="4" max="4" width="9.625" customWidth="1"/>
    <col min="5" max="5" width="9.5" customWidth="1"/>
    <col min="6" max="6" width="9.75" customWidth="1"/>
    <col min="8" max="8" width="10.375" customWidth="1"/>
    <col min="10" max="10" width="10.25" customWidth="1"/>
  </cols>
  <sheetData>
    <row r="1" ht="34" customHeight="1" spans="1:2">
      <c r="A1" s="1" t="s">
        <v>0</v>
      </c>
      <c r="B1" s="1"/>
    </row>
    <row r="2" ht="54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0.5" spans="1:14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5" t="s">
        <v>13</v>
      </c>
      <c r="M3" s="5" t="s">
        <v>14</v>
      </c>
      <c r="N3" s="4" t="s">
        <v>15</v>
      </c>
    </row>
    <row r="4" ht="71.25" spans="1:14">
      <c r="A4" s="6">
        <v>1</v>
      </c>
      <c r="B4" s="6" t="s">
        <v>16</v>
      </c>
      <c r="C4" s="7" t="s">
        <v>17</v>
      </c>
      <c r="D4" s="7" t="s">
        <v>18</v>
      </c>
      <c r="E4" s="7" t="str">
        <f>"马文参"</f>
        <v>马文参</v>
      </c>
      <c r="F4" s="7" t="str">
        <f>"20240108"</f>
        <v>20240108</v>
      </c>
      <c r="G4" s="8">
        <v>63</v>
      </c>
      <c r="H4" s="9">
        <f>G4*0.6</f>
        <v>37.8</v>
      </c>
      <c r="I4" s="10">
        <v>76.65</v>
      </c>
      <c r="J4" s="9">
        <f>I4*0.4</f>
        <v>30.66</v>
      </c>
      <c r="K4" s="9">
        <f>H4+J4</f>
        <v>68.46</v>
      </c>
      <c r="L4" s="6">
        <v>1</v>
      </c>
      <c r="M4" s="6" t="s">
        <v>19</v>
      </c>
      <c r="N4" s="11"/>
    </row>
    <row r="5" ht="71.25" spans="1:14">
      <c r="A5" s="6">
        <v>2</v>
      </c>
      <c r="B5" s="6" t="s">
        <v>16</v>
      </c>
      <c r="C5" s="7" t="s">
        <v>17</v>
      </c>
      <c r="D5" s="7" t="s">
        <v>18</v>
      </c>
      <c r="E5" s="7" t="str">
        <f>"吕保仓"</f>
        <v>吕保仓</v>
      </c>
      <c r="F5" s="7" t="str">
        <f>"20240102"</f>
        <v>20240102</v>
      </c>
      <c r="G5" s="8">
        <v>59</v>
      </c>
      <c r="H5" s="9">
        <f>G5*0.6</f>
        <v>35.4</v>
      </c>
      <c r="I5" s="10">
        <v>76.16</v>
      </c>
      <c r="J5" s="9">
        <f>I5*0.4</f>
        <v>30.464</v>
      </c>
      <c r="K5" s="9">
        <f>H5+J5</f>
        <v>65.864</v>
      </c>
      <c r="L5" s="6">
        <v>2</v>
      </c>
      <c r="M5" s="6" t="s">
        <v>20</v>
      </c>
      <c r="N5" s="11"/>
    </row>
    <row r="6" ht="71.25" spans="1:14">
      <c r="A6" s="6">
        <v>3</v>
      </c>
      <c r="B6" s="6" t="s">
        <v>16</v>
      </c>
      <c r="C6" s="7" t="s">
        <v>17</v>
      </c>
      <c r="D6" s="7" t="s">
        <v>18</v>
      </c>
      <c r="E6" s="7" t="str">
        <f>"李文静"</f>
        <v>李文静</v>
      </c>
      <c r="F6" s="7" t="str">
        <f>"20240101"</f>
        <v>20240101</v>
      </c>
      <c r="G6" s="8">
        <v>53</v>
      </c>
      <c r="H6" s="9">
        <f>G6*0.6</f>
        <v>31.8</v>
      </c>
      <c r="I6" s="10">
        <v>77.65</v>
      </c>
      <c r="J6" s="9">
        <f>I6*0.4</f>
        <v>31.06</v>
      </c>
      <c r="K6" s="9">
        <f>H6+J6</f>
        <v>62.86</v>
      </c>
      <c r="L6" s="6">
        <v>3</v>
      </c>
      <c r="M6" s="6" t="s">
        <v>20</v>
      </c>
      <c r="N6" s="11"/>
    </row>
    <row r="7" ht="71.25" spans="1:14">
      <c r="A7" s="6">
        <v>4</v>
      </c>
      <c r="B7" s="6" t="s">
        <v>16</v>
      </c>
      <c r="C7" s="7" t="s">
        <v>17</v>
      </c>
      <c r="D7" s="7" t="s">
        <v>18</v>
      </c>
      <c r="E7" s="7" t="str">
        <f>"陈敏"</f>
        <v>陈敏</v>
      </c>
      <c r="F7" s="7" t="str">
        <f>"20240109"</f>
        <v>20240109</v>
      </c>
      <c r="G7" s="8">
        <v>52</v>
      </c>
      <c r="H7" s="9">
        <f>G7*0.6</f>
        <v>31.2</v>
      </c>
      <c r="I7" s="10">
        <v>77.79</v>
      </c>
      <c r="J7" s="9">
        <f>I7*0.4</f>
        <v>31.116</v>
      </c>
      <c r="K7" s="9">
        <f>H7+J7</f>
        <v>62.316</v>
      </c>
      <c r="L7" s="6">
        <v>4</v>
      </c>
      <c r="M7" s="6" t="s">
        <v>20</v>
      </c>
      <c r="N7" s="11"/>
    </row>
    <row r="8" ht="71.25" spans="1:14">
      <c r="A8" s="6">
        <v>5</v>
      </c>
      <c r="B8" s="6" t="s">
        <v>16</v>
      </c>
      <c r="C8" s="7" t="s">
        <v>17</v>
      </c>
      <c r="D8" s="7" t="s">
        <v>18</v>
      </c>
      <c r="E8" s="7" t="str">
        <f>"顾悦"</f>
        <v>顾悦</v>
      </c>
      <c r="F8" s="7" t="str">
        <f>"20240106"</f>
        <v>20240106</v>
      </c>
      <c r="G8" s="8">
        <v>49</v>
      </c>
      <c r="H8" s="9">
        <f>G8*0.6</f>
        <v>29.4</v>
      </c>
      <c r="I8" s="10">
        <v>74.71</v>
      </c>
      <c r="J8" s="9">
        <f>I8*0.4</f>
        <v>29.884</v>
      </c>
      <c r="K8" s="9">
        <f>H8+J8</f>
        <v>59.284</v>
      </c>
      <c r="L8" s="6">
        <v>5</v>
      </c>
      <c r="M8" s="6" t="s">
        <v>20</v>
      </c>
      <c r="N8" s="11"/>
    </row>
  </sheetData>
  <mergeCells count="2">
    <mergeCell ref="A1:B1"/>
    <mergeCell ref="A2:N2"/>
  </mergeCells>
  <pageMargins left="0.751388888888889" right="0.751388888888889" top="1" bottom="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WPS_1561352539</cp:lastModifiedBy>
  <dcterms:created xsi:type="dcterms:W3CDTF">2023-05-12T11:15:00Z</dcterms:created>
  <dcterms:modified xsi:type="dcterms:W3CDTF">2024-01-26T10:01:03Z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B00A453D274D43B79E3E92BA839579E3_13</vt:lpwstr>
  </property>
  <property fmtid="{D5CDD505-2E9C-101B-9397-08002B2CF9AE}" pid="3" name="KSOProductBuildVer">
    <vt:lpwstr>2052-12.1.0.16120</vt:lpwstr>
  </property>
</Properties>
</file>