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Sheet1!$B$4:$I$25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<sst xmlns="http://schemas.openxmlformats.org/spreadsheetml/2006/main" count="94" uniqueCount="85">
  <si>
    <t>附件1：</t>
  </si>
  <si>
    <t>贵州省粮食储备集团有限公司2023年面向系统内部公开招聘工作人员考试总成绩名单公示</t>
  </si>
  <si>
    <t>报考单位名称</t>
  </si>
  <si>
    <t>姓名</t>
  </si>
  <si>
    <t>准考证号</t>
  </si>
  <si>
    <t>报考岗位名称</t>
  </si>
  <si>
    <t>报考岗
位代码</t>
  </si>
  <si>
    <t>笔试</t>
  </si>
  <si>
    <t>面试</t>
  </si>
  <si>
    <t>总成绩</t>
  </si>
  <si>
    <t>排名</t>
  </si>
  <si>
    <t>备注</t>
  </si>
  <si>
    <t>成绩     （满分100分）</t>
  </si>
  <si>
    <t>折算40%  成绩</t>
  </si>
  <si>
    <t>成绩       （满分100分）</t>
  </si>
  <si>
    <t>折算60%   成绩</t>
  </si>
  <si>
    <t>贵州省五谷丰粮油储备有限责任公司</t>
  </si>
  <si>
    <t>李华东</t>
  </si>
  <si>
    <t>52000105427</t>
  </si>
  <si>
    <t>仓储管理岗</t>
  </si>
  <si>
    <t>01</t>
  </si>
  <si>
    <t>73.30</t>
  </si>
  <si>
    <t>汪子涵</t>
  </si>
  <si>
    <t>52000105418</t>
  </si>
  <si>
    <t>58.90</t>
  </si>
  <si>
    <r>
      <rPr>
        <sz val="11"/>
        <rFont val="宋体"/>
        <charset val="134"/>
      </rPr>
      <t>吴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倩</t>
    </r>
  </si>
  <si>
    <t>52000105410</t>
  </si>
  <si>
    <t>49.50</t>
  </si>
  <si>
    <t>陈太松</t>
  </si>
  <si>
    <t>43.00</t>
  </si>
  <si>
    <t>王璐媛</t>
  </si>
  <si>
    <t>52000105419</t>
  </si>
  <si>
    <t>60.40</t>
  </si>
  <si>
    <t>0</t>
  </si>
  <si>
    <t>徐礼芬</t>
  </si>
  <si>
    <t>52000105503</t>
  </si>
  <si>
    <t>59.20</t>
  </si>
  <si>
    <t>贵州省储备管理总公司福泉直属库</t>
  </si>
  <si>
    <t>董红吟</t>
  </si>
  <si>
    <t>52000105406</t>
  </si>
  <si>
    <t>直属库副主任</t>
  </si>
  <si>
    <t>02</t>
  </si>
  <si>
    <t>佘沐霖</t>
  </si>
  <si>
    <t>52000105411</t>
  </si>
  <si>
    <t>16.60</t>
  </si>
  <si>
    <r>
      <rPr>
        <sz val="11"/>
        <rFont val="宋体"/>
        <charset val="134"/>
      </rPr>
      <t>姚</t>
    </r>
    <r>
      <rPr>
        <sz val="11"/>
        <rFont val="Calibri"/>
        <charset val="134"/>
      </rPr>
      <t xml:space="preserve">   </t>
    </r>
    <r>
      <rPr>
        <sz val="11"/>
        <rFont val="宋体"/>
        <charset val="134"/>
      </rPr>
      <t>希</t>
    </r>
  </si>
  <si>
    <t>52000105412</t>
  </si>
  <si>
    <t>65.20</t>
  </si>
  <si>
    <t>贵州省粮食储备集团贵安有限公司</t>
  </si>
  <si>
    <t>王亚东</t>
  </si>
  <si>
    <t>52000105413</t>
  </si>
  <si>
    <t>06</t>
  </si>
  <si>
    <t>74.00</t>
  </si>
  <si>
    <t>张晓雯</t>
  </si>
  <si>
    <t>52000105510</t>
  </si>
  <si>
    <t>邱远航</t>
  </si>
  <si>
    <t>52000105408</t>
  </si>
  <si>
    <t>52.50</t>
  </si>
  <si>
    <t>张克军</t>
  </si>
  <si>
    <t>52000105414</t>
  </si>
  <si>
    <t>59.50</t>
  </si>
  <si>
    <t>李启淞</t>
  </si>
  <si>
    <t>51.50</t>
  </si>
  <si>
    <t>何腾蛟</t>
  </si>
  <si>
    <t>52000105506</t>
  </si>
  <si>
    <t>许伟成</t>
  </si>
  <si>
    <t>52000105509</t>
  </si>
  <si>
    <t>仓储项目管理岗</t>
  </si>
  <si>
    <t>07</t>
  </si>
  <si>
    <t>60.70</t>
  </si>
  <si>
    <r>
      <rPr>
        <sz val="11"/>
        <rFont val="宋体"/>
        <charset val="134"/>
      </rPr>
      <t>任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羽</t>
    </r>
  </si>
  <si>
    <t>52000105505</t>
  </si>
  <si>
    <t>59.00</t>
  </si>
  <si>
    <t>林佩云</t>
  </si>
  <si>
    <t>52000105501</t>
  </si>
  <si>
    <t>62.40</t>
  </si>
  <si>
    <t>张皓月</t>
  </si>
  <si>
    <t>52000105429</t>
  </si>
  <si>
    <t>粮油质检岗</t>
  </si>
  <si>
    <t>08</t>
  </si>
  <si>
    <t>66.00</t>
  </si>
  <si>
    <t>李德蓉</t>
  </si>
  <si>
    <t>邓雪薇</t>
  </si>
  <si>
    <t>52000105507</t>
  </si>
  <si>
    <t>64.60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</si>
</sst>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2" workbookViewId="0">
      <selection activeCell="P9" sqref="P9"/>
    </sheetView>
  </sheetViews>
  <sheetFormatPr defaultColWidth="9" defaultRowHeight="13.5"/>
  <cols>
    <col min="1" max="1" width="25.9583333333333" customWidth="1"/>
    <col min="2" max="2" width="9.18333333333333" customWidth="1"/>
    <col min="3" max="3" width="14.0166666666667" customWidth="1"/>
    <col min="4" max="4" width="13.625" customWidth="1"/>
    <col min="5" max="5" width="7.125" customWidth="1"/>
    <col min="6" max="6" width="10.875" customWidth="1"/>
    <col min="7" max="7" width="7.71666666666667" customWidth="1"/>
    <col min="8" max="8" width="11.875" customWidth="1"/>
    <col min="9" max="9" width="9.625" customWidth="1"/>
    <col min="10" max="10" width="8.125" customWidth="1"/>
    <col min="11" max="11" width="7.375" customWidth="1"/>
    <col min="12" max="12" width="6.875" style="2" customWidth="1"/>
  </cols>
  <sheetData>
    <row r="1" ht="29" customHeight="1" spans="1:1">
      <c r="A1" s="3" t="s">
        <v>0</v>
      </c>
    </row>
    <row r="2" ht="4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3" customHeight="1" spans="1:12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9"/>
      <c r="H3" s="8" t="s">
        <v>8</v>
      </c>
      <c r="I3" s="9"/>
      <c r="J3" s="36" t="s">
        <v>9</v>
      </c>
      <c r="K3" s="37" t="s">
        <v>10</v>
      </c>
      <c r="L3" s="36" t="s">
        <v>11</v>
      </c>
    </row>
    <row r="4" ht="35" customHeight="1" spans="1:12">
      <c r="A4" s="10"/>
      <c r="B4" s="11"/>
      <c r="C4" s="11"/>
      <c r="D4" s="12"/>
      <c r="E4" s="12"/>
      <c r="F4" s="13" t="s">
        <v>12</v>
      </c>
      <c r="G4" s="13" t="s">
        <v>13</v>
      </c>
      <c r="H4" s="13" t="s">
        <v>14</v>
      </c>
      <c r="I4" s="38" t="s">
        <v>15</v>
      </c>
      <c r="J4" s="36"/>
      <c r="K4" s="39"/>
      <c r="L4" s="36"/>
    </row>
    <row r="5" s="1" customFormat="1" ht="35" customHeight="1" spans="1:12">
      <c r="A5" s="14" t="s">
        <v>16</v>
      </c>
      <c r="B5" s="15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20">
        <f t="shared" ref="G5:G25" si="0">F5*40%</f>
        <v>29.32</v>
      </c>
      <c r="H5" s="20">
        <v>80</v>
      </c>
      <c r="I5" s="20">
        <f>H5*60%</f>
        <v>48</v>
      </c>
      <c r="J5" s="20">
        <f>G5+I5</f>
        <v>77.32</v>
      </c>
      <c r="K5" s="40">
        <v>1</v>
      </c>
      <c r="L5" s="41"/>
    </row>
    <row r="6" s="1" customFormat="1" ht="35" customHeight="1" spans="1:12">
      <c r="A6" s="21"/>
      <c r="B6" s="15" t="s">
        <v>22</v>
      </c>
      <c r="C6" s="16" t="s">
        <v>23</v>
      </c>
      <c r="D6" s="22"/>
      <c r="E6" s="23"/>
      <c r="F6" s="19" t="s">
        <v>24</v>
      </c>
      <c r="G6" s="20">
        <f t="shared" si="0"/>
        <v>23.56</v>
      </c>
      <c r="H6" s="20">
        <v>73</v>
      </c>
      <c r="I6" s="20">
        <f t="shared" ref="I6:I25" si="1">H6*60%</f>
        <v>43.8</v>
      </c>
      <c r="J6" s="20">
        <f t="shared" ref="J6:J25" si="2">G6+I6</f>
        <v>67.36</v>
      </c>
      <c r="K6" s="40">
        <v>2</v>
      </c>
      <c r="L6" s="41"/>
    </row>
    <row r="7" s="1" customFormat="1" ht="35" customHeight="1" spans="1:12">
      <c r="A7" s="21"/>
      <c r="B7" s="24" t="s">
        <v>25</v>
      </c>
      <c r="C7" s="25" t="s">
        <v>26</v>
      </c>
      <c r="D7" s="22"/>
      <c r="E7" s="23"/>
      <c r="F7" s="26" t="s">
        <v>27</v>
      </c>
      <c r="G7" s="27">
        <f t="shared" si="0"/>
        <v>19.8</v>
      </c>
      <c r="H7" s="27">
        <v>69.8</v>
      </c>
      <c r="I7" s="27">
        <f t="shared" si="1"/>
        <v>41.88</v>
      </c>
      <c r="J7" s="27">
        <f t="shared" si="2"/>
        <v>61.68</v>
      </c>
      <c r="K7" s="42">
        <v>3</v>
      </c>
      <c r="L7" s="41"/>
    </row>
    <row r="8" s="1" customFormat="1" ht="35" customHeight="1" spans="1:12">
      <c r="A8" s="21"/>
      <c r="B8" s="24" t="s">
        <v>28</v>
      </c>
      <c r="C8" s="25">
        <v>52000105407</v>
      </c>
      <c r="D8" s="22"/>
      <c r="E8" s="23"/>
      <c r="F8" s="26" t="s">
        <v>29</v>
      </c>
      <c r="G8" s="27">
        <f t="shared" si="0"/>
        <v>17.2</v>
      </c>
      <c r="H8" s="27">
        <v>55.6</v>
      </c>
      <c r="I8" s="27">
        <f t="shared" si="1"/>
        <v>33.36</v>
      </c>
      <c r="J8" s="27">
        <f t="shared" si="2"/>
        <v>50.56</v>
      </c>
      <c r="K8" s="42">
        <v>4</v>
      </c>
      <c r="L8" s="41"/>
    </row>
    <row r="9" s="1" customFormat="1" ht="35" customHeight="1" spans="1:12">
      <c r="A9" s="21"/>
      <c r="B9" s="25" t="s">
        <v>30</v>
      </c>
      <c r="C9" s="25" t="s">
        <v>31</v>
      </c>
      <c r="D9" s="22"/>
      <c r="E9" s="23"/>
      <c r="F9" s="26" t="s">
        <v>32</v>
      </c>
      <c r="G9" s="27">
        <f t="shared" si="0"/>
        <v>24.16</v>
      </c>
      <c r="H9" s="27" t="s">
        <v>33</v>
      </c>
      <c r="I9" s="43">
        <f t="shared" si="1"/>
        <v>0</v>
      </c>
      <c r="J9" s="27">
        <f t="shared" si="2"/>
        <v>24.16</v>
      </c>
      <c r="K9" s="44">
        <v>5</v>
      </c>
      <c r="L9" s="41"/>
    </row>
    <row r="10" s="1" customFormat="1" ht="35" customHeight="1" spans="1:12">
      <c r="A10" s="21"/>
      <c r="B10" s="25" t="s">
        <v>34</v>
      </c>
      <c r="C10" s="25" t="s">
        <v>35</v>
      </c>
      <c r="D10" s="28"/>
      <c r="E10" s="29"/>
      <c r="F10" s="26" t="s">
        <v>36</v>
      </c>
      <c r="G10" s="27">
        <f t="shared" si="0"/>
        <v>23.68</v>
      </c>
      <c r="H10" s="27" t="s">
        <v>33</v>
      </c>
      <c r="I10" s="43">
        <f t="shared" si="1"/>
        <v>0</v>
      </c>
      <c r="J10" s="27">
        <f t="shared" si="2"/>
        <v>23.68</v>
      </c>
      <c r="K10" s="42">
        <v>6</v>
      </c>
      <c r="L10" s="41"/>
    </row>
    <row r="11" ht="35" customHeight="1" spans="1:12">
      <c r="A11" s="21" t="s">
        <v>37</v>
      </c>
      <c r="B11" s="15" t="s">
        <v>38</v>
      </c>
      <c r="C11" s="16" t="s">
        <v>39</v>
      </c>
      <c r="D11" s="22" t="s">
        <v>40</v>
      </c>
      <c r="E11" s="30" t="s">
        <v>41</v>
      </c>
      <c r="F11" s="19" t="s">
        <v>27</v>
      </c>
      <c r="G11" s="20">
        <f t="shared" si="0"/>
        <v>19.8</v>
      </c>
      <c r="H11" s="20">
        <v>83.1</v>
      </c>
      <c r="I11" s="20">
        <f t="shared" si="1"/>
        <v>49.86</v>
      </c>
      <c r="J11" s="20">
        <f t="shared" si="2"/>
        <v>69.66</v>
      </c>
      <c r="K11" s="40">
        <v>1</v>
      </c>
      <c r="L11" s="41"/>
    </row>
    <row r="12" ht="35" customHeight="1" spans="1:12">
      <c r="A12" s="21"/>
      <c r="B12" s="25" t="s">
        <v>42</v>
      </c>
      <c r="C12" s="25" t="s">
        <v>43</v>
      </c>
      <c r="D12" s="22"/>
      <c r="E12" s="30"/>
      <c r="F12" s="26" t="s">
        <v>44</v>
      </c>
      <c r="G12" s="27">
        <f t="shared" si="0"/>
        <v>6.64</v>
      </c>
      <c r="H12" s="27">
        <v>76.6</v>
      </c>
      <c r="I12" s="27">
        <f t="shared" si="1"/>
        <v>45.96</v>
      </c>
      <c r="J12" s="27">
        <f t="shared" si="2"/>
        <v>52.6</v>
      </c>
      <c r="K12" s="42">
        <v>2</v>
      </c>
      <c r="L12" s="41"/>
    </row>
    <row r="13" ht="35" customHeight="1" spans="1:12">
      <c r="A13" s="31"/>
      <c r="B13" s="24" t="s">
        <v>45</v>
      </c>
      <c r="C13" s="25" t="s">
        <v>46</v>
      </c>
      <c r="D13" s="28"/>
      <c r="E13" s="32"/>
      <c r="F13" s="26" t="s">
        <v>47</v>
      </c>
      <c r="G13" s="27">
        <f t="shared" si="0"/>
        <v>26.08</v>
      </c>
      <c r="H13" s="27" t="s">
        <v>33</v>
      </c>
      <c r="I13" s="43">
        <f t="shared" si="1"/>
        <v>0</v>
      </c>
      <c r="J13" s="27">
        <f t="shared" si="2"/>
        <v>26.08</v>
      </c>
      <c r="K13" s="42">
        <v>3</v>
      </c>
      <c r="L13" s="41"/>
    </row>
    <row r="14" ht="35" customHeight="1" spans="1:12">
      <c r="A14" s="14" t="s">
        <v>48</v>
      </c>
      <c r="B14" s="15" t="s">
        <v>49</v>
      </c>
      <c r="C14" s="16" t="s">
        <v>50</v>
      </c>
      <c r="D14" s="17" t="s">
        <v>19</v>
      </c>
      <c r="E14" s="33" t="s">
        <v>51</v>
      </c>
      <c r="F14" s="19" t="s">
        <v>52</v>
      </c>
      <c r="G14" s="20">
        <f t="shared" si="0"/>
        <v>29.6</v>
      </c>
      <c r="H14" s="20">
        <v>82</v>
      </c>
      <c r="I14" s="20">
        <f t="shared" si="1"/>
        <v>49.2</v>
      </c>
      <c r="J14" s="20">
        <f t="shared" si="2"/>
        <v>78.8</v>
      </c>
      <c r="K14" s="40">
        <v>1</v>
      </c>
      <c r="L14" s="41"/>
    </row>
    <row r="15" ht="35" customHeight="1" spans="1:12">
      <c r="A15" s="21"/>
      <c r="B15" s="15" t="s">
        <v>53</v>
      </c>
      <c r="C15" s="16" t="s">
        <v>54</v>
      </c>
      <c r="D15" s="22"/>
      <c r="E15" s="30"/>
      <c r="F15" s="19" t="s">
        <v>47</v>
      </c>
      <c r="G15" s="20">
        <f t="shared" si="0"/>
        <v>26.08</v>
      </c>
      <c r="H15" s="20">
        <v>83.8</v>
      </c>
      <c r="I15" s="20">
        <f t="shared" si="1"/>
        <v>50.28</v>
      </c>
      <c r="J15" s="20">
        <f t="shared" si="2"/>
        <v>76.36</v>
      </c>
      <c r="K15" s="40">
        <v>2</v>
      </c>
      <c r="L15" s="41"/>
    </row>
    <row r="16" ht="35" customHeight="1" spans="1:12">
      <c r="A16" s="21"/>
      <c r="B16" s="25" t="s">
        <v>55</v>
      </c>
      <c r="C16" s="25" t="s">
        <v>56</v>
      </c>
      <c r="D16" s="22"/>
      <c r="E16" s="30"/>
      <c r="F16" s="26" t="s">
        <v>57</v>
      </c>
      <c r="G16" s="27">
        <f t="shared" si="0"/>
        <v>21</v>
      </c>
      <c r="H16" s="27">
        <v>75</v>
      </c>
      <c r="I16" s="27">
        <f t="shared" si="1"/>
        <v>45</v>
      </c>
      <c r="J16" s="27">
        <f t="shared" si="2"/>
        <v>66</v>
      </c>
      <c r="K16" s="42">
        <v>3</v>
      </c>
      <c r="L16" s="41"/>
    </row>
    <row r="17" ht="35" customHeight="1" spans="1:12">
      <c r="A17" s="21"/>
      <c r="B17" s="25" t="s">
        <v>58</v>
      </c>
      <c r="C17" s="25" t="s">
        <v>59</v>
      </c>
      <c r="D17" s="22"/>
      <c r="E17" s="30"/>
      <c r="F17" s="26" t="s">
        <v>60</v>
      </c>
      <c r="G17" s="27">
        <f t="shared" si="0"/>
        <v>23.8</v>
      </c>
      <c r="H17" s="27">
        <v>65</v>
      </c>
      <c r="I17" s="27">
        <f t="shared" si="1"/>
        <v>39</v>
      </c>
      <c r="J17" s="27">
        <f t="shared" si="2"/>
        <v>62.8</v>
      </c>
      <c r="K17" s="42">
        <v>4</v>
      </c>
      <c r="L17" s="41"/>
    </row>
    <row r="18" ht="35" customHeight="1" spans="1:12">
      <c r="A18" s="21"/>
      <c r="B18" s="24" t="s">
        <v>61</v>
      </c>
      <c r="C18" s="25">
        <v>52000105504</v>
      </c>
      <c r="D18" s="22"/>
      <c r="E18" s="30"/>
      <c r="F18" s="26" t="s">
        <v>62</v>
      </c>
      <c r="G18" s="27">
        <f t="shared" si="0"/>
        <v>20.6</v>
      </c>
      <c r="H18" s="27">
        <v>63</v>
      </c>
      <c r="I18" s="27">
        <f t="shared" si="1"/>
        <v>37.8</v>
      </c>
      <c r="J18" s="27">
        <f t="shared" si="2"/>
        <v>58.4</v>
      </c>
      <c r="K18" s="42">
        <v>5</v>
      </c>
      <c r="L18" s="41"/>
    </row>
    <row r="19" ht="35" customHeight="1" spans="1:12">
      <c r="A19" s="21"/>
      <c r="B19" s="25" t="s">
        <v>63</v>
      </c>
      <c r="C19" s="25" t="s">
        <v>64</v>
      </c>
      <c r="D19" s="28"/>
      <c r="E19" s="32"/>
      <c r="F19" s="26" t="s">
        <v>57</v>
      </c>
      <c r="G19" s="27">
        <f t="shared" si="0"/>
        <v>21</v>
      </c>
      <c r="H19" s="27" t="s">
        <v>33</v>
      </c>
      <c r="I19" s="43">
        <f t="shared" si="1"/>
        <v>0</v>
      </c>
      <c r="J19" s="27">
        <f t="shared" si="2"/>
        <v>21</v>
      </c>
      <c r="K19" s="45">
        <v>6</v>
      </c>
      <c r="L19" s="46"/>
    </row>
    <row r="20" ht="35" customHeight="1" spans="1:12">
      <c r="A20" s="21"/>
      <c r="B20" s="15" t="s">
        <v>65</v>
      </c>
      <c r="C20" s="16" t="s">
        <v>66</v>
      </c>
      <c r="D20" s="22" t="s">
        <v>67</v>
      </c>
      <c r="E20" s="30" t="s">
        <v>68</v>
      </c>
      <c r="F20" s="19" t="s">
        <v>69</v>
      </c>
      <c r="G20" s="20">
        <f t="shared" si="0"/>
        <v>24.28</v>
      </c>
      <c r="H20" s="20">
        <v>85.6</v>
      </c>
      <c r="I20" s="20">
        <f t="shared" si="1"/>
        <v>51.36</v>
      </c>
      <c r="J20" s="20">
        <f t="shared" si="2"/>
        <v>75.64</v>
      </c>
      <c r="K20" s="40">
        <v>1</v>
      </c>
      <c r="L20" s="41"/>
    </row>
    <row r="21" ht="35" customHeight="1" spans="1:12">
      <c r="A21" s="21"/>
      <c r="B21" s="24" t="s">
        <v>70</v>
      </c>
      <c r="C21" s="25" t="s">
        <v>71</v>
      </c>
      <c r="D21" s="22"/>
      <c r="E21" s="30"/>
      <c r="F21" s="26" t="s">
        <v>72</v>
      </c>
      <c r="G21" s="27">
        <f t="shared" si="0"/>
        <v>23.6</v>
      </c>
      <c r="H21" s="27">
        <v>69.3</v>
      </c>
      <c r="I21" s="27">
        <f t="shared" si="1"/>
        <v>41.58</v>
      </c>
      <c r="J21" s="27">
        <f t="shared" si="2"/>
        <v>65.18</v>
      </c>
      <c r="K21" s="42">
        <v>2</v>
      </c>
      <c r="L21" s="41"/>
    </row>
    <row r="22" ht="35" customHeight="1" spans="1:12">
      <c r="A22" s="21"/>
      <c r="B22" s="25" t="s">
        <v>73</v>
      </c>
      <c r="C22" s="25" t="s">
        <v>74</v>
      </c>
      <c r="D22" s="28"/>
      <c r="E22" s="32"/>
      <c r="F22" s="26" t="s">
        <v>75</v>
      </c>
      <c r="G22" s="27">
        <f t="shared" si="0"/>
        <v>24.96</v>
      </c>
      <c r="H22" s="27" t="s">
        <v>33</v>
      </c>
      <c r="I22" s="43">
        <v>0</v>
      </c>
      <c r="J22" s="27">
        <f t="shared" si="2"/>
        <v>24.96</v>
      </c>
      <c r="K22" s="42">
        <v>3</v>
      </c>
      <c r="L22" s="41"/>
    </row>
    <row r="23" ht="35" customHeight="1" spans="1:12">
      <c r="A23" s="21"/>
      <c r="B23" s="15" t="s">
        <v>76</v>
      </c>
      <c r="C23" s="16" t="s">
        <v>77</v>
      </c>
      <c r="D23" s="17" t="s">
        <v>78</v>
      </c>
      <c r="E23" s="33" t="s">
        <v>79</v>
      </c>
      <c r="F23" s="19" t="s">
        <v>80</v>
      </c>
      <c r="G23" s="20">
        <f t="shared" si="0"/>
        <v>26.4</v>
      </c>
      <c r="H23" s="20">
        <v>75.8</v>
      </c>
      <c r="I23" s="20">
        <f>H23*60%</f>
        <v>45.48</v>
      </c>
      <c r="J23" s="20">
        <f t="shared" si="2"/>
        <v>71.88</v>
      </c>
      <c r="K23" s="40">
        <v>1</v>
      </c>
      <c r="L23" s="41"/>
    </row>
    <row r="24" ht="35" customHeight="1" spans="1:12">
      <c r="A24" s="21"/>
      <c r="B24" s="34" t="s">
        <v>81</v>
      </c>
      <c r="C24" s="34">
        <v>52000105401</v>
      </c>
      <c r="D24" s="22"/>
      <c r="E24" s="30"/>
      <c r="F24" s="35">
        <v>58.9</v>
      </c>
      <c r="G24" s="27">
        <f t="shared" si="0"/>
        <v>23.56</v>
      </c>
      <c r="H24" s="27">
        <v>50.4</v>
      </c>
      <c r="I24" s="27">
        <f>H24*60%</f>
        <v>30.24</v>
      </c>
      <c r="J24" s="27">
        <f t="shared" si="2"/>
        <v>53.8</v>
      </c>
      <c r="K24" s="42">
        <v>2</v>
      </c>
      <c r="L24" s="41"/>
    </row>
    <row r="25" ht="33" customHeight="1" spans="1:12">
      <c r="A25" s="31"/>
      <c r="B25" s="25" t="s">
        <v>82</v>
      </c>
      <c r="C25" s="25" t="s">
        <v>83</v>
      </c>
      <c r="D25" s="28"/>
      <c r="E25" s="32"/>
      <c r="F25" s="26" t="s">
        <v>84</v>
      </c>
      <c r="G25" s="27">
        <f t="shared" si="0"/>
        <v>25.84</v>
      </c>
      <c r="H25" s="27" t="s">
        <v>33</v>
      </c>
      <c r="I25" s="43">
        <f>H25*60%</f>
        <v>0</v>
      </c>
      <c r="J25" s="27">
        <f t="shared" si="2"/>
        <v>25.84</v>
      </c>
      <c r="K25" s="42">
        <v>3</v>
      </c>
      <c r="L25" s="46"/>
    </row>
  </sheetData>
  <mergeCells count="24">
    <mergeCell ref="A2:L2"/>
    <mergeCell ref="F3:G3"/>
    <mergeCell ref="H3:I3"/>
    <mergeCell ref="A3:A4"/>
    <mergeCell ref="A5:A10"/>
    <mergeCell ref="A11:A13"/>
    <mergeCell ref="A14:A25"/>
    <mergeCell ref="B3:B4"/>
    <mergeCell ref="C3:C4"/>
    <mergeCell ref="D3:D4"/>
    <mergeCell ref="D5:D10"/>
    <mergeCell ref="D11:D13"/>
    <mergeCell ref="D14:D19"/>
    <mergeCell ref="D20:D22"/>
    <mergeCell ref="D23:D25"/>
    <mergeCell ref="E3:E4"/>
    <mergeCell ref="E5:E10"/>
    <mergeCell ref="E11:E13"/>
    <mergeCell ref="E14:E19"/>
    <mergeCell ref="E20:E22"/>
    <mergeCell ref="E23:E25"/>
    <mergeCell ref="J3:J4"/>
    <mergeCell ref="K3:K4"/>
    <mergeCell ref="L3:L4"/>
  </mergeCells>
  <pageMargins left="0.196527777777778" right="0.156944444444444" top="0.944444444444444" bottom="0.708333333333333" header="0.5" footer="0.39305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2024-01-08T06:13:40Z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